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7005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0" i="1" l="1"/>
  <c r="I600" i="1"/>
  <c r="H600" i="1"/>
  <c r="G600" i="1"/>
  <c r="F600" i="1"/>
  <c r="B594" i="1"/>
  <c r="A594" i="1"/>
  <c r="L593" i="1"/>
  <c r="L601" i="1" s="1"/>
  <c r="J593" i="1"/>
  <c r="J601" i="1" s="1"/>
  <c r="I593" i="1"/>
  <c r="I601" i="1" s="1"/>
  <c r="H593" i="1"/>
  <c r="H601" i="1" s="1"/>
  <c r="G593" i="1"/>
  <c r="G601" i="1" s="1"/>
  <c r="F593" i="1"/>
  <c r="F601" i="1" s="1"/>
  <c r="B585" i="1"/>
  <c r="A585" i="1"/>
  <c r="L584" i="1"/>
  <c r="J584" i="1"/>
  <c r="I584" i="1"/>
  <c r="H584" i="1"/>
  <c r="G584" i="1"/>
  <c r="F584" i="1"/>
  <c r="B580" i="1"/>
  <c r="A580" i="1"/>
  <c r="L579" i="1"/>
  <c r="J579" i="1"/>
  <c r="I579" i="1"/>
  <c r="H579" i="1"/>
  <c r="G579" i="1"/>
  <c r="F579" i="1"/>
  <c r="B570" i="1"/>
  <c r="A570" i="1"/>
  <c r="L569" i="1"/>
  <c r="J569" i="1"/>
  <c r="I569" i="1"/>
  <c r="H569" i="1"/>
  <c r="G569" i="1"/>
  <c r="F569" i="1"/>
  <c r="B566" i="1"/>
  <c r="A566" i="1"/>
  <c r="L565" i="1"/>
  <c r="J565" i="1"/>
  <c r="I565" i="1"/>
  <c r="H565" i="1"/>
  <c r="G565" i="1"/>
  <c r="F565" i="1"/>
  <c r="J557" i="1"/>
  <c r="F557" i="1"/>
  <c r="B557" i="1"/>
  <c r="A557" i="1"/>
  <c r="J556" i="1"/>
  <c r="I556" i="1"/>
  <c r="H556" i="1"/>
  <c r="G556" i="1"/>
  <c r="F556" i="1"/>
  <c r="B550" i="1"/>
  <c r="A550" i="1"/>
  <c r="L549" i="1"/>
  <c r="L557" i="1" s="1"/>
  <c r="J549" i="1"/>
  <c r="I549" i="1"/>
  <c r="H549" i="1"/>
  <c r="G549" i="1"/>
  <c r="F549" i="1"/>
  <c r="B543" i="1"/>
  <c r="A543" i="1"/>
  <c r="L542" i="1"/>
  <c r="J542" i="1"/>
  <c r="I542" i="1"/>
  <c r="H542" i="1"/>
  <c r="G542" i="1"/>
  <c r="F542" i="1"/>
  <c r="B538" i="1"/>
  <c r="A538" i="1"/>
  <c r="L537" i="1"/>
  <c r="J537" i="1"/>
  <c r="I537" i="1"/>
  <c r="H537" i="1"/>
  <c r="G537" i="1"/>
  <c r="F537" i="1"/>
  <c r="B528" i="1"/>
  <c r="A528" i="1"/>
  <c r="L527" i="1"/>
  <c r="J527" i="1"/>
  <c r="I527" i="1"/>
  <c r="H527" i="1"/>
  <c r="G527" i="1"/>
  <c r="F527" i="1"/>
  <c r="B524" i="1"/>
  <c r="A524" i="1"/>
  <c r="L523" i="1"/>
  <c r="J523" i="1"/>
  <c r="I523" i="1"/>
  <c r="I557" i="1" s="1"/>
  <c r="H523" i="1"/>
  <c r="H557" i="1" s="1"/>
  <c r="G523" i="1"/>
  <c r="G557" i="1" s="1"/>
  <c r="F523" i="1"/>
  <c r="J515" i="1"/>
  <c r="F515" i="1"/>
  <c r="B515" i="1"/>
  <c r="A515" i="1"/>
  <c r="J514" i="1"/>
  <c r="I514" i="1"/>
  <c r="H514" i="1"/>
  <c r="G514" i="1"/>
  <c r="F514" i="1"/>
  <c r="B508" i="1"/>
  <c r="A508" i="1"/>
  <c r="L507" i="1"/>
  <c r="J507" i="1"/>
  <c r="I507" i="1"/>
  <c r="H507" i="1"/>
  <c r="G507" i="1"/>
  <c r="F507" i="1"/>
  <c r="B501" i="1"/>
  <c r="A501" i="1"/>
  <c r="L500" i="1"/>
  <c r="J500" i="1"/>
  <c r="I500" i="1"/>
  <c r="H500" i="1"/>
  <c r="G500" i="1"/>
  <c r="F500" i="1"/>
  <c r="B496" i="1"/>
  <c r="A496" i="1"/>
  <c r="L495" i="1"/>
  <c r="J495" i="1"/>
  <c r="I495" i="1"/>
  <c r="H495" i="1"/>
  <c r="G495" i="1"/>
  <c r="F495" i="1"/>
  <c r="B486" i="1"/>
  <c r="A486" i="1"/>
  <c r="L485" i="1"/>
  <c r="J485" i="1"/>
  <c r="I485" i="1"/>
  <c r="I515" i="1" s="1"/>
  <c r="H485" i="1"/>
  <c r="G485" i="1"/>
  <c r="F485" i="1"/>
  <c r="A482" i="1"/>
  <c r="L481" i="1"/>
  <c r="J481" i="1"/>
  <c r="I481" i="1"/>
  <c r="H481" i="1"/>
  <c r="H515" i="1" s="1"/>
  <c r="G481" i="1"/>
  <c r="G515" i="1" s="1"/>
  <c r="F481" i="1"/>
  <c r="J473" i="1"/>
  <c r="F473" i="1"/>
  <c r="B473" i="1"/>
  <c r="A473" i="1"/>
  <c r="J472" i="1"/>
  <c r="I472" i="1"/>
  <c r="H472" i="1"/>
  <c r="G472" i="1"/>
  <c r="F472" i="1"/>
  <c r="B466" i="1"/>
  <c r="A466" i="1"/>
  <c r="L465" i="1"/>
  <c r="L473" i="1" s="1"/>
  <c r="J465" i="1"/>
  <c r="I465" i="1"/>
  <c r="H465" i="1"/>
  <c r="G465" i="1"/>
  <c r="F465" i="1"/>
  <c r="B459" i="1"/>
  <c r="A459" i="1"/>
  <c r="L458" i="1"/>
  <c r="J458" i="1"/>
  <c r="I458" i="1"/>
  <c r="H458" i="1"/>
  <c r="G458" i="1"/>
  <c r="F458" i="1"/>
  <c r="B454" i="1"/>
  <c r="A454" i="1"/>
  <c r="L453" i="1"/>
  <c r="J453" i="1"/>
  <c r="I453" i="1"/>
  <c r="H453" i="1"/>
  <c r="G453" i="1"/>
  <c r="F453" i="1"/>
  <c r="B444" i="1"/>
  <c r="A444" i="1"/>
  <c r="L443" i="1"/>
  <c r="J443" i="1"/>
  <c r="I443" i="1"/>
  <c r="I473" i="1" s="1"/>
  <c r="H443" i="1"/>
  <c r="G443" i="1"/>
  <c r="F443" i="1"/>
  <c r="A440" i="1"/>
  <c r="L439" i="1"/>
  <c r="J439" i="1"/>
  <c r="I439" i="1"/>
  <c r="H439" i="1"/>
  <c r="H473" i="1" s="1"/>
  <c r="G439" i="1"/>
  <c r="G473" i="1" s="1"/>
  <c r="F439" i="1"/>
  <c r="H431" i="1"/>
  <c r="B431" i="1"/>
  <c r="A431" i="1"/>
  <c r="B424" i="1"/>
  <c r="A424" i="1"/>
  <c r="L423" i="1"/>
  <c r="J423" i="1"/>
  <c r="I423" i="1"/>
  <c r="H423" i="1"/>
  <c r="G423" i="1"/>
  <c r="G431" i="1" s="1"/>
  <c r="F423" i="1"/>
  <c r="F431" i="1" s="1"/>
  <c r="B417" i="1"/>
  <c r="A417" i="1"/>
  <c r="L416" i="1"/>
  <c r="J416" i="1"/>
  <c r="I416" i="1"/>
  <c r="H416" i="1"/>
  <c r="G416" i="1"/>
  <c r="F416" i="1"/>
  <c r="B412" i="1"/>
  <c r="A412" i="1"/>
  <c r="L411" i="1"/>
  <c r="J411" i="1"/>
  <c r="I411" i="1"/>
  <c r="H411" i="1"/>
  <c r="G411" i="1"/>
  <c r="F411" i="1"/>
  <c r="B402" i="1"/>
  <c r="A402" i="1"/>
  <c r="L401" i="1"/>
  <c r="J401" i="1"/>
  <c r="I401" i="1"/>
  <c r="H401" i="1"/>
  <c r="G401" i="1"/>
  <c r="F401" i="1"/>
  <c r="A398" i="1"/>
  <c r="L397" i="1"/>
  <c r="J397" i="1"/>
  <c r="J431" i="1" s="1"/>
  <c r="I397" i="1"/>
  <c r="I431" i="1" s="1"/>
  <c r="H397" i="1"/>
  <c r="G397" i="1"/>
  <c r="F397" i="1"/>
  <c r="H389" i="1"/>
  <c r="B389" i="1"/>
  <c r="A389" i="1"/>
  <c r="J388" i="1"/>
  <c r="I388" i="1"/>
  <c r="H388" i="1"/>
  <c r="G388" i="1"/>
  <c r="F388" i="1"/>
  <c r="B382" i="1"/>
  <c r="A382" i="1"/>
  <c r="L381" i="1"/>
  <c r="L389" i="1" s="1"/>
  <c r="J381" i="1"/>
  <c r="I381" i="1"/>
  <c r="H381" i="1"/>
  <c r="G381" i="1"/>
  <c r="F381" i="1"/>
  <c r="B375" i="1"/>
  <c r="A375" i="1"/>
  <c r="L374" i="1"/>
  <c r="J374" i="1"/>
  <c r="I374" i="1"/>
  <c r="H374" i="1"/>
  <c r="G374" i="1"/>
  <c r="F374" i="1"/>
  <c r="B370" i="1"/>
  <c r="A370" i="1"/>
  <c r="L369" i="1"/>
  <c r="J369" i="1"/>
  <c r="I369" i="1"/>
  <c r="H369" i="1"/>
  <c r="G369" i="1"/>
  <c r="F369" i="1"/>
  <c r="B360" i="1"/>
  <c r="A360" i="1"/>
  <c r="L359" i="1"/>
  <c r="J359" i="1"/>
  <c r="I359" i="1"/>
  <c r="H359" i="1"/>
  <c r="G359" i="1"/>
  <c r="G389" i="1" s="1"/>
  <c r="F359" i="1"/>
  <c r="A356" i="1"/>
  <c r="L355" i="1"/>
  <c r="J355" i="1"/>
  <c r="J389" i="1" s="1"/>
  <c r="I355" i="1"/>
  <c r="I389" i="1" s="1"/>
  <c r="H355" i="1"/>
  <c r="G355" i="1"/>
  <c r="F355" i="1"/>
  <c r="F389" i="1" s="1"/>
  <c r="H347" i="1"/>
  <c r="B347" i="1"/>
  <c r="A347" i="1"/>
  <c r="J346" i="1"/>
  <c r="I346" i="1"/>
  <c r="H346" i="1"/>
  <c r="G346" i="1"/>
  <c r="F346" i="1"/>
  <c r="B340" i="1"/>
  <c r="A340" i="1"/>
  <c r="L339" i="1"/>
  <c r="L347" i="1" s="1"/>
  <c r="J339" i="1"/>
  <c r="I339" i="1"/>
  <c r="H339" i="1"/>
  <c r="G339" i="1"/>
  <c r="F339" i="1"/>
  <c r="F347" i="1" s="1"/>
  <c r="B332" i="1"/>
  <c r="A332" i="1"/>
  <c r="L331" i="1"/>
  <c r="J331" i="1"/>
  <c r="I331" i="1"/>
  <c r="H331" i="1"/>
  <c r="G331" i="1"/>
  <c r="F331" i="1"/>
  <c r="B327" i="1"/>
  <c r="A327" i="1"/>
  <c r="L326" i="1"/>
  <c r="J326" i="1"/>
  <c r="I326" i="1"/>
  <c r="H326" i="1"/>
  <c r="G326" i="1"/>
  <c r="F326" i="1"/>
  <c r="B317" i="1"/>
  <c r="A317" i="1"/>
  <c r="L316" i="1"/>
  <c r="J316" i="1"/>
  <c r="I316" i="1"/>
  <c r="H316" i="1"/>
  <c r="G316" i="1"/>
  <c r="G347" i="1" s="1"/>
  <c r="F316" i="1"/>
  <c r="A313" i="1"/>
  <c r="L312" i="1"/>
  <c r="J312" i="1"/>
  <c r="J347" i="1" s="1"/>
  <c r="I312" i="1"/>
  <c r="I347" i="1" s="1"/>
  <c r="H312" i="1"/>
  <c r="G312" i="1"/>
  <c r="F312" i="1"/>
  <c r="H305" i="1"/>
  <c r="B305" i="1"/>
  <c r="A305" i="1"/>
  <c r="J304" i="1"/>
  <c r="I304" i="1"/>
  <c r="H304" i="1"/>
  <c r="G304" i="1"/>
  <c r="F304" i="1"/>
  <c r="B298" i="1"/>
  <c r="A298" i="1"/>
  <c r="L297" i="1"/>
  <c r="L305" i="1" s="1"/>
  <c r="J297" i="1"/>
  <c r="I297" i="1"/>
  <c r="H297" i="1"/>
  <c r="G297" i="1"/>
  <c r="F297" i="1"/>
  <c r="F305" i="1" s="1"/>
  <c r="B290" i="1"/>
  <c r="A290" i="1"/>
  <c r="L289" i="1"/>
  <c r="J289" i="1"/>
  <c r="I289" i="1"/>
  <c r="H289" i="1"/>
  <c r="G289" i="1"/>
  <c r="F289" i="1"/>
  <c r="B285" i="1"/>
  <c r="A285" i="1"/>
  <c r="L284" i="1"/>
  <c r="J284" i="1"/>
  <c r="I284" i="1"/>
  <c r="H284" i="1"/>
  <c r="G284" i="1"/>
  <c r="F284" i="1"/>
  <c r="B275" i="1"/>
  <c r="A275" i="1"/>
  <c r="L274" i="1"/>
  <c r="J274" i="1"/>
  <c r="I274" i="1"/>
  <c r="H274" i="1"/>
  <c r="G274" i="1"/>
  <c r="G305" i="1" s="1"/>
  <c r="F274" i="1"/>
  <c r="A271" i="1"/>
  <c r="L270" i="1"/>
  <c r="J270" i="1"/>
  <c r="J305" i="1" s="1"/>
  <c r="I270" i="1"/>
  <c r="I305" i="1" s="1"/>
  <c r="H270" i="1"/>
  <c r="G270" i="1"/>
  <c r="F270" i="1"/>
  <c r="H262" i="1"/>
  <c r="B262" i="1"/>
  <c r="A262" i="1"/>
  <c r="J261" i="1"/>
  <c r="I261" i="1"/>
  <c r="H261" i="1"/>
  <c r="G261" i="1"/>
  <c r="F261" i="1"/>
  <c r="B255" i="1"/>
  <c r="A255" i="1"/>
  <c r="L254" i="1"/>
  <c r="L262" i="1" s="1"/>
  <c r="J254" i="1"/>
  <c r="I254" i="1"/>
  <c r="H254" i="1"/>
  <c r="G254" i="1"/>
  <c r="F254" i="1"/>
  <c r="F262" i="1" s="1"/>
  <c r="B247" i="1"/>
  <c r="A247" i="1"/>
  <c r="L246" i="1"/>
  <c r="J246" i="1"/>
  <c r="I246" i="1"/>
  <c r="H246" i="1"/>
  <c r="G246" i="1"/>
  <c r="F246" i="1"/>
  <c r="B241" i="1"/>
  <c r="A241" i="1"/>
  <c r="L240" i="1"/>
  <c r="J240" i="1"/>
  <c r="I240" i="1"/>
  <c r="H240" i="1"/>
  <c r="G240" i="1"/>
  <c r="F240" i="1"/>
  <c r="B231" i="1"/>
  <c r="A231" i="1"/>
  <c r="L230" i="1"/>
  <c r="J230" i="1"/>
  <c r="I230" i="1"/>
  <c r="H230" i="1"/>
  <c r="G230" i="1"/>
  <c r="G262" i="1" s="1"/>
  <c r="F230" i="1"/>
  <c r="A227" i="1"/>
  <c r="L226" i="1"/>
  <c r="J226" i="1"/>
  <c r="J262" i="1" s="1"/>
  <c r="I226" i="1"/>
  <c r="I262" i="1" s="1"/>
  <c r="H226" i="1"/>
  <c r="G226" i="1"/>
  <c r="F226" i="1"/>
  <c r="H218" i="1"/>
  <c r="B218" i="1"/>
  <c r="A218" i="1"/>
  <c r="J217" i="1"/>
  <c r="I217" i="1"/>
  <c r="H217" i="1"/>
  <c r="G217" i="1"/>
  <c r="F217" i="1"/>
  <c r="B211" i="1"/>
  <c r="A211" i="1"/>
  <c r="L210" i="1"/>
  <c r="L218" i="1" s="1"/>
  <c r="J210" i="1"/>
  <c r="I210" i="1"/>
  <c r="H210" i="1"/>
  <c r="G210" i="1"/>
  <c r="F210" i="1"/>
  <c r="F218" i="1" s="1"/>
  <c r="B204" i="1"/>
  <c r="A204" i="1"/>
  <c r="L203" i="1"/>
  <c r="J203" i="1"/>
  <c r="I203" i="1"/>
  <c r="H203" i="1"/>
  <c r="G203" i="1"/>
  <c r="F203" i="1"/>
  <c r="B198" i="1"/>
  <c r="A198" i="1"/>
  <c r="L197" i="1"/>
  <c r="J197" i="1"/>
  <c r="I197" i="1"/>
  <c r="H197" i="1"/>
  <c r="G197" i="1"/>
  <c r="F197" i="1"/>
  <c r="B188" i="1"/>
  <c r="A188" i="1"/>
  <c r="L187" i="1"/>
  <c r="J187" i="1"/>
  <c r="I187" i="1"/>
  <c r="H187" i="1"/>
  <c r="G187" i="1"/>
  <c r="G218" i="1" s="1"/>
  <c r="F187" i="1"/>
  <c r="A184" i="1"/>
  <c r="L183" i="1"/>
  <c r="J183" i="1"/>
  <c r="J218" i="1" s="1"/>
  <c r="I183" i="1"/>
  <c r="I218" i="1" s="1"/>
  <c r="H183" i="1"/>
  <c r="G183" i="1"/>
  <c r="F183" i="1"/>
  <c r="B175" i="1"/>
  <c r="A175" i="1"/>
  <c r="J174" i="1"/>
  <c r="I174" i="1"/>
  <c r="F174" i="1"/>
  <c r="B168" i="1"/>
  <c r="A168" i="1"/>
  <c r="L167" i="1"/>
  <c r="J167" i="1"/>
  <c r="I167" i="1"/>
  <c r="H167" i="1"/>
  <c r="G167" i="1"/>
  <c r="F167" i="1"/>
  <c r="B161" i="1"/>
  <c r="A161" i="1"/>
  <c r="L160" i="1"/>
  <c r="J160" i="1"/>
  <c r="I160" i="1"/>
  <c r="H160" i="1"/>
  <c r="G160" i="1"/>
  <c r="F160" i="1"/>
  <c r="B156" i="1"/>
  <c r="A156" i="1"/>
  <c r="L155" i="1"/>
  <c r="J155" i="1"/>
  <c r="I155" i="1"/>
  <c r="H155" i="1"/>
  <c r="G155" i="1"/>
  <c r="F155" i="1"/>
  <c r="B146" i="1"/>
  <c r="A146" i="1"/>
  <c r="L145" i="1"/>
  <c r="J145" i="1"/>
  <c r="I145" i="1"/>
  <c r="H145" i="1"/>
  <c r="G145" i="1"/>
  <c r="F145" i="1"/>
  <c r="A142" i="1"/>
  <c r="L141" i="1"/>
  <c r="J141" i="1"/>
  <c r="J175" i="1" s="1"/>
  <c r="I141" i="1"/>
  <c r="I175" i="1" s="1"/>
  <c r="H141" i="1"/>
  <c r="H175" i="1" s="1"/>
  <c r="G141" i="1"/>
  <c r="G175" i="1" s="1"/>
  <c r="F141" i="1"/>
  <c r="F175" i="1" s="1"/>
  <c r="I133" i="1"/>
  <c r="H133" i="1"/>
  <c r="B133" i="1"/>
  <c r="A133" i="1"/>
  <c r="J132" i="1"/>
  <c r="I132" i="1"/>
  <c r="H132" i="1"/>
  <c r="G132" i="1"/>
  <c r="F132" i="1"/>
  <c r="B126" i="1"/>
  <c r="A126" i="1"/>
  <c r="L125" i="1"/>
  <c r="L133" i="1" s="1"/>
  <c r="J125" i="1"/>
  <c r="I125" i="1"/>
  <c r="H125" i="1"/>
  <c r="G125" i="1"/>
  <c r="F125" i="1"/>
  <c r="B119" i="1"/>
  <c r="A119" i="1"/>
  <c r="L118" i="1"/>
  <c r="J118" i="1"/>
  <c r="I118" i="1"/>
  <c r="H118" i="1"/>
  <c r="G118" i="1"/>
  <c r="F118" i="1"/>
  <c r="B114" i="1"/>
  <c r="A114" i="1"/>
  <c r="L113" i="1"/>
  <c r="J113" i="1"/>
  <c r="I113" i="1"/>
  <c r="H113" i="1"/>
  <c r="G113" i="1"/>
  <c r="F113" i="1"/>
  <c r="B104" i="1"/>
  <c r="A104" i="1"/>
  <c r="L103" i="1"/>
  <c r="J103" i="1"/>
  <c r="I103" i="1"/>
  <c r="H103" i="1"/>
  <c r="G103" i="1"/>
  <c r="F103" i="1"/>
  <c r="A100" i="1"/>
  <c r="L99" i="1"/>
  <c r="J99" i="1"/>
  <c r="J133" i="1" s="1"/>
  <c r="I99" i="1"/>
  <c r="H99" i="1"/>
  <c r="G99" i="1"/>
  <c r="G133" i="1" s="1"/>
  <c r="F99" i="1"/>
  <c r="F133" i="1" s="1"/>
  <c r="I91" i="1"/>
  <c r="H91" i="1"/>
  <c r="B91" i="1"/>
  <c r="A91" i="1"/>
  <c r="J90" i="1"/>
  <c r="I90" i="1"/>
  <c r="H90" i="1"/>
  <c r="G90" i="1"/>
  <c r="F90" i="1"/>
  <c r="B84" i="1"/>
  <c r="A84" i="1"/>
  <c r="L83" i="1"/>
  <c r="L91" i="1" s="1"/>
  <c r="J83" i="1"/>
  <c r="I83" i="1"/>
  <c r="H83" i="1"/>
  <c r="G83" i="1"/>
  <c r="F83" i="1"/>
  <c r="F91" i="1" s="1"/>
  <c r="B76" i="1"/>
  <c r="A76" i="1"/>
  <c r="L75" i="1"/>
  <c r="J75" i="1"/>
  <c r="I75" i="1"/>
  <c r="H75" i="1"/>
  <c r="G75" i="1"/>
  <c r="F75" i="1"/>
  <c r="B71" i="1"/>
  <c r="A71" i="1"/>
  <c r="L70" i="1"/>
  <c r="J70" i="1"/>
  <c r="I70" i="1"/>
  <c r="H70" i="1"/>
  <c r="G70" i="1"/>
  <c r="F70" i="1"/>
  <c r="B61" i="1"/>
  <c r="A61" i="1"/>
  <c r="L60" i="1"/>
  <c r="J60" i="1"/>
  <c r="I60" i="1"/>
  <c r="H60" i="1"/>
  <c r="G60" i="1"/>
  <c r="F60" i="1"/>
  <c r="A57" i="1"/>
  <c r="L56" i="1"/>
  <c r="J56" i="1"/>
  <c r="J91" i="1" s="1"/>
  <c r="I56" i="1"/>
  <c r="H56" i="1"/>
  <c r="G56" i="1"/>
  <c r="G91" i="1" s="1"/>
  <c r="F56" i="1"/>
  <c r="I48" i="1"/>
  <c r="H48" i="1"/>
  <c r="B48" i="1"/>
  <c r="A48" i="1"/>
  <c r="J47" i="1"/>
  <c r="I47" i="1"/>
  <c r="H47" i="1"/>
  <c r="G47" i="1"/>
  <c r="F47" i="1"/>
  <c r="B41" i="1"/>
  <c r="A41" i="1"/>
  <c r="L40" i="1"/>
  <c r="L48" i="1" s="1"/>
  <c r="J40" i="1"/>
  <c r="I40" i="1"/>
  <c r="H40" i="1"/>
  <c r="G40" i="1"/>
  <c r="F40" i="1"/>
  <c r="F48" i="1" s="1"/>
  <c r="B33" i="1"/>
  <c r="A33" i="1"/>
  <c r="L32" i="1"/>
  <c r="J32" i="1"/>
  <c r="I32" i="1"/>
  <c r="H32" i="1"/>
  <c r="G32" i="1"/>
  <c r="F32" i="1"/>
  <c r="B28" i="1"/>
  <c r="A28" i="1"/>
  <c r="L27" i="1"/>
  <c r="J27" i="1"/>
  <c r="I27" i="1"/>
  <c r="H27" i="1"/>
  <c r="G27" i="1"/>
  <c r="F27" i="1"/>
  <c r="B18" i="1"/>
  <c r="A18" i="1"/>
  <c r="L17" i="1"/>
  <c r="J17" i="1"/>
  <c r="I17" i="1"/>
  <c r="H17" i="1"/>
  <c r="G17" i="1"/>
  <c r="F17" i="1"/>
  <c r="A14" i="1"/>
  <c r="L13" i="1"/>
  <c r="J13" i="1"/>
  <c r="J48" i="1" s="1"/>
  <c r="I13" i="1"/>
  <c r="H13" i="1"/>
  <c r="G13" i="1"/>
  <c r="G48" i="1" s="1"/>
  <c r="F13" i="1"/>
  <c r="G602" i="1" l="1"/>
  <c r="H602" i="1"/>
  <c r="I602" i="1"/>
  <c r="F602" i="1"/>
  <c r="J602" i="1"/>
  <c r="L515" i="1"/>
  <c r="L175" i="1"/>
  <c r="L431" i="1"/>
  <c r="L600" i="1" l="1"/>
  <c r="L602" i="1"/>
  <c r="L174" i="1"/>
  <c r="L556" i="1"/>
  <c r="L261" i="1"/>
  <c r="L217" i="1"/>
  <c r="L388" i="1"/>
  <c r="L47" i="1"/>
  <c r="L304" i="1"/>
  <c r="L346" i="1"/>
  <c r="L472" i="1"/>
  <c r="L514" i="1"/>
  <c r="L90" i="1"/>
  <c r="L132" i="1"/>
</calcChain>
</file>

<file path=xl/sharedStrings.xml><?xml version="1.0" encoding="utf-8"?>
<sst xmlns="http://schemas.openxmlformats.org/spreadsheetml/2006/main" count="1056" uniqueCount="219">
  <si>
    <t>Школа</t>
  </si>
  <si>
    <t>МКОУ Ордынская санаторная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</si>
  <si>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</si>
  <si>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</si>
  <si>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</si>
  <si>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</si>
  <si>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</si>
  <si>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Мамзина М.В.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</si>
  <si>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</si>
  <si>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</si>
  <si>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</si>
  <si>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</si>
  <si>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</si>
  <si>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</si>
  <si>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</si>
  <si>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</si>
  <si>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</si>
  <si>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</si>
  <si>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</si>
  <si>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</si>
  <si>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</si>
  <si>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</si>
  <si>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</si>
  <si>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</si>
  <si>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</si>
  <si>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</si>
  <si>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</si>
  <si>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</si>
  <si>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крупой</t>
  </si>
  <si>
    <t>гор.напиток</t>
  </si>
  <si>
    <t>Кофейный напиток с молоком (1в)</t>
  </si>
  <si>
    <t xml:space="preserve">хлеб </t>
  </si>
  <si>
    <t>Хлеб пшеничный</t>
  </si>
  <si>
    <t>ГОСТ</t>
  </si>
  <si>
    <t>фрукты</t>
  </si>
  <si>
    <t>хлеб черн.</t>
  </si>
  <si>
    <t>Хлеб ржаной</t>
  </si>
  <si>
    <t>итого</t>
  </si>
  <si>
    <t>Завтрак 2</t>
  </si>
  <si>
    <t>Груши</t>
  </si>
  <si>
    <t>Обед</t>
  </si>
  <si>
    <t>закуска</t>
  </si>
  <si>
    <t>Салат "Грация"</t>
  </si>
  <si>
    <t>ДП-3ос</t>
  </si>
  <si>
    <t>1 блюдо</t>
  </si>
  <si>
    <t>Суп рисовый с говядиной и томатной пастой (Харчо)</t>
  </si>
  <si>
    <t>2 блюдо</t>
  </si>
  <si>
    <t>Тефтели из печени с рисом</t>
  </si>
  <si>
    <t>284м.п.д</t>
  </si>
  <si>
    <t>гарнир</t>
  </si>
  <si>
    <t>Макароны отварные</t>
  </si>
  <si>
    <t>напиток</t>
  </si>
  <si>
    <t>Сок</t>
  </si>
  <si>
    <t>хлеб бел.</t>
  </si>
  <si>
    <t>Соус томатный</t>
  </si>
  <si>
    <t>Полдник</t>
  </si>
  <si>
    <t>булочное</t>
  </si>
  <si>
    <t>Сырники из творога</t>
  </si>
  <si>
    <t>кисломол.</t>
  </si>
  <si>
    <t>Бифидокефир</t>
  </si>
  <si>
    <t>Ужин</t>
  </si>
  <si>
    <t>Картофель жареный из отварного</t>
  </si>
  <si>
    <t>Компот из кураги</t>
  </si>
  <si>
    <t>хлеб</t>
  </si>
  <si>
    <t>Винегрет овощной</t>
  </si>
  <si>
    <t>хол.блюдо</t>
  </si>
  <si>
    <t>Сельдь т/о малосолёная</t>
  </si>
  <si>
    <t>Ужин 2</t>
  </si>
  <si>
    <t>Итого за день:</t>
  </si>
  <si>
    <t>Каша кукурузная молочная жидкая</t>
  </si>
  <si>
    <t>Масло сливочное (порц.)</t>
  </si>
  <si>
    <t>Какао с молоком</t>
  </si>
  <si>
    <t xml:space="preserve">хлеб  </t>
  </si>
  <si>
    <t>Салат из груши,апельсина и вишни</t>
  </si>
  <si>
    <t>Свекольник</t>
  </si>
  <si>
    <t>Зразы рубленые</t>
  </si>
  <si>
    <t>Капуста тушеная</t>
  </si>
  <si>
    <t>Гренки с сыром</t>
  </si>
  <si>
    <t>Йогурт</t>
  </si>
  <si>
    <t>Жаркое по - домашнему</t>
  </si>
  <si>
    <t>Компот из яблок и вишни</t>
  </si>
  <si>
    <t>54-5хн-2020</t>
  </si>
  <si>
    <t>Салат из свежих огурцов</t>
  </si>
  <si>
    <t>Омлет натуральный</t>
  </si>
  <si>
    <t>Чай с мёдом</t>
  </si>
  <si>
    <t>54-11гн-2020</t>
  </si>
  <si>
    <t>Бананы</t>
  </si>
  <si>
    <t>Салат "Весна"</t>
  </si>
  <si>
    <t>Суп гороховый с сухариками</t>
  </si>
  <si>
    <t>Поджарка из рыбы</t>
  </si>
  <si>
    <t>Каша гречневая рассыпчатая</t>
  </si>
  <si>
    <t>Соус молочный №2В</t>
  </si>
  <si>
    <t>Сырники с морковью</t>
  </si>
  <si>
    <t>Молоко</t>
  </si>
  <si>
    <t>Оладьи из печени</t>
  </si>
  <si>
    <t>Картофельное пюре</t>
  </si>
  <si>
    <t>Компот из апельсинов</t>
  </si>
  <si>
    <t>Помидор в нарезке</t>
  </si>
  <si>
    <t>54-3з</t>
  </si>
  <si>
    <t>Каша овсяная из "Геркулеса" жидкая</t>
  </si>
  <si>
    <t>Творожок с ванилином</t>
  </si>
  <si>
    <t>Чай с молоком и сиропом стевии</t>
  </si>
  <si>
    <t>54-26гн-2020</t>
  </si>
  <si>
    <t>Яблоки</t>
  </si>
  <si>
    <t>Суп куриный с вермишелью</t>
  </si>
  <si>
    <t>Рыба запеченная с картофелем по - русски</t>
  </si>
  <si>
    <t>Пирог открытый с повидлом</t>
  </si>
  <si>
    <t>Снежок</t>
  </si>
  <si>
    <t>Печень по - строгановски (2-й вариант)</t>
  </si>
  <si>
    <t>Компот из свежих яблок</t>
  </si>
  <si>
    <t>11.5 м 653</t>
  </si>
  <si>
    <t>Каша манная молочная жидкая с изюмом</t>
  </si>
  <si>
    <t>яйцо</t>
  </si>
  <si>
    <t>Яйцо куриное варён. (порц.)</t>
  </si>
  <si>
    <t>Кофейный напиток</t>
  </si>
  <si>
    <t>кондит.</t>
  </si>
  <si>
    <t>Зерновой батончик с кокосом</t>
  </si>
  <si>
    <t>Компот из изюма</t>
  </si>
  <si>
    <t>Солянка домашняя</t>
  </si>
  <si>
    <t>Запеканка картофельная с мясом</t>
  </si>
  <si>
    <t>Курица в соусе томатном</t>
  </si>
  <si>
    <t>54-2з-2020</t>
  </si>
  <si>
    <t>Рис отварной</t>
  </si>
  <si>
    <t>Кисель из кураги</t>
  </si>
  <si>
    <t>Огурец в нарезке</t>
  </si>
  <si>
    <t>Каша "Янтарная" с яблоком</t>
  </si>
  <si>
    <t>Сыр (порц.)</t>
  </si>
  <si>
    <t>Чай с сиропом стевии</t>
  </si>
  <si>
    <t>54-25гн-2020</t>
  </si>
  <si>
    <t>Салат из говяжьей печени</t>
  </si>
  <si>
    <t>ДП-5ос</t>
  </si>
  <si>
    <t>Суп картофельный с бобовыми</t>
  </si>
  <si>
    <t>Кукурузные палочки</t>
  </si>
  <si>
    <t>Апельсины</t>
  </si>
  <si>
    <t>Говядина тушеная с картофелем</t>
  </si>
  <si>
    <t>Кисель из яблок сушеных</t>
  </si>
  <si>
    <t xml:space="preserve">Сельдь т/о малосолёная </t>
  </si>
  <si>
    <t>Каша пшеничная молочная</t>
  </si>
  <si>
    <t>Творожок с кусочками вишни</t>
  </si>
  <si>
    <t>Суп картофельный с макаронными изделиями</t>
  </si>
  <si>
    <t>Котлета рыбная (горбуша)</t>
  </si>
  <si>
    <t>54-2р-2020</t>
  </si>
  <si>
    <t>Каша перловая рассыпчатая</t>
  </si>
  <si>
    <t>54-5г-2020</t>
  </si>
  <si>
    <t>Борщ сибирский с мясными фрикадельками</t>
  </si>
  <si>
    <t>Компот из плодов быстрозамороженных ягод</t>
  </si>
  <si>
    <t>Булочка сахарная</t>
  </si>
  <si>
    <t>Салат "Летний"</t>
  </si>
  <si>
    <t>Суп с рыбными консервами</t>
  </si>
  <si>
    <t>Печень по - строгановски (1-й вариант)</t>
  </si>
  <si>
    <t>Манник</t>
  </si>
  <si>
    <t>Бефстроганов из отварной говядины</t>
  </si>
  <si>
    <t>Картофель отварной в молоке</t>
  </si>
  <si>
    <t>Салат из квашеной капусты</t>
  </si>
  <si>
    <t>Чай с лимоном и мёдом</t>
  </si>
  <si>
    <t>54-12гн-2020</t>
  </si>
  <si>
    <t>Суп молочный с макаронными изделиями</t>
  </si>
  <si>
    <t>1.10м653</t>
  </si>
  <si>
    <t>Какао с молоком 2в</t>
  </si>
  <si>
    <t>Суп картофельный с клёцками</t>
  </si>
  <si>
    <t>Рагу из курицы</t>
  </si>
  <si>
    <t>54-22м-2020</t>
  </si>
  <si>
    <t xml:space="preserve">Бутерброд с повидлом </t>
  </si>
  <si>
    <t>Котлеты или биточки рыбные</t>
  </si>
  <si>
    <t>Салат из свёклы с чесноком</t>
  </si>
  <si>
    <t>Каша "Боярская"</t>
  </si>
  <si>
    <t>Чай с малиной и сахаром</t>
  </si>
  <si>
    <t>54-7гн-2020</t>
  </si>
  <si>
    <t>Рассольник Петербургский</t>
  </si>
  <si>
    <t>Говядина,тушенная с капустой</t>
  </si>
  <si>
    <t>Плов из булгура с курицей</t>
  </si>
  <si>
    <t>54-26м-2020</t>
  </si>
  <si>
    <t>Компот из чернослива</t>
  </si>
  <si>
    <t>54-3хн-2020</t>
  </si>
  <si>
    <t>Салат "Степной" из разных овощей</t>
  </si>
  <si>
    <t>Каша рисовая молочная жидкая</t>
  </si>
  <si>
    <t>Салат из свежих помидоров и огурцов</t>
  </si>
  <si>
    <t>Борщ</t>
  </si>
  <si>
    <t>Гуляш из говядины</t>
  </si>
  <si>
    <t>54-2м</t>
  </si>
  <si>
    <t>Ватружка творожная</t>
  </si>
  <si>
    <t>54-1в-2020</t>
  </si>
  <si>
    <t>Зерновой батончик с клюквой</t>
  </si>
  <si>
    <t>Котлеты из говядины</t>
  </si>
  <si>
    <t>54-4м-2020</t>
  </si>
  <si>
    <t>Кисель из вишни</t>
  </si>
  <si>
    <t>54-22хн-2020</t>
  </si>
  <si>
    <t>Каша ячневая молочная вязкая</t>
  </si>
  <si>
    <t>Салат фруктовый с йогуртом</t>
  </si>
  <si>
    <t>Салат с сыром</t>
  </si>
  <si>
    <t>Рассольник "Ленинградский"</t>
  </si>
  <si>
    <t>Азу</t>
  </si>
  <si>
    <t>Плюшка "Московская"</t>
  </si>
  <si>
    <t>Рыба, тушеная в томате с овощами</t>
  </si>
  <si>
    <t>Каша пшённая молочная жидкая</t>
  </si>
  <si>
    <t>Какао с молоком сгущенным</t>
  </si>
  <si>
    <t>Суп картофельный с крупой и рыбными консервами</t>
  </si>
  <si>
    <t>Макароны отварные с овощами</t>
  </si>
  <si>
    <t>54-2г</t>
  </si>
  <si>
    <t>Сырники из творога запечённые</t>
  </si>
  <si>
    <t>Рагу овощное (с мясом)</t>
  </si>
  <si>
    <t>Компот из смеси сухофруктов</t>
  </si>
  <si>
    <t>Салат из кукурузы</t>
  </si>
  <si>
    <t>79м</t>
  </si>
  <si>
    <t>Каша "Дружба"</t>
  </si>
  <si>
    <t>Салат зеленый с помидорами</t>
  </si>
  <si>
    <t xml:space="preserve"> Суп с крупой</t>
  </si>
  <si>
    <t>Котлеты из курицы</t>
  </si>
  <si>
    <t>54-5м2020</t>
  </si>
  <si>
    <t>Рагу из овощей</t>
  </si>
  <si>
    <t>54-9г</t>
  </si>
  <si>
    <t>Компот из смородины</t>
  </si>
  <si>
    <t>54-7хн-2020</t>
  </si>
  <si>
    <t>Шанежка с яблоками</t>
  </si>
  <si>
    <t>Пастила</t>
  </si>
  <si>
    <t>Рыба жаренная</t>
  </si>
  <si>
    <t>Салат из свежих огурцов со сладким перцем</t>
  </si>
  <si>
    <t>Чай с сахаром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</si>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</sst>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5" xfId="0" applyBorder="1"/>
    <xf numFmtId="0" fontId="8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0" fillId="3" borderId="4" xfId="0" applyFill="1" applyBorder="1"/>
    <xf numFmtId="0" fontId="8" fillId="0" borderId="14" xfId="0" applyFont="1" applyBorder="1" applyAlignment="1" applyProtection="1">
      <alignment horizontal="right"/>
      <protection locked="0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7" fillId="0" borderId="23" xfId="0" applyFont="1" applyBorder="1" applyAlignment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0" borderId="25" xfId="0" applyFont="1" applyBorder="1" applyAlignment="1">
      <alignment horizontal="center" vertical="top" wrapText="1"/>
    </xf>
    <xf numFmtId="0" fontId="1" fillId="4" borderId="26" xfId="0" applyFont="1" applyFill="1" applyBorder="1" applyAlignment="1">
      <alignment horizontal="center" vertical="top" wrapText="1"/>
    </xf>
    <xf numFmtId="0" fontId="11" fillId="2" borderId="4" xfId="0" applyFont="1" applyFill="1" applyBorder="1" applyProtection="1">
      <protection locked="0"/>
    </xf>
    <xf numFmtId="0" fontId="10" fillId="2" borderId="11" xfId="0" applyFont="1" applyFill="1" applyBorder="1" applyAlignment="1" applyProtection="1">
      <alignment vertical="top" wrapText="1"/>
      <protection locked="0"/>
    </xf>
    <xf numFmtId="0" fontId="10" fillId="2" borderId="25" xfId="0" applyFont="1" applyFill="1" applyBorder="1" applyAlignment="1" applyProtection="1">
      <alignment horizontal="center" vertical="top" wrapText="1"/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8" xfId="0" applyFont="1" applyFill="1" applyBorder="1" applyAlignment="1">
      <alignment vertical="top" wrapText="1"/>
    </xf>
    <xf numFmtId="0" fontId="1" fillId="4" borderId="18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 applyProtection="1">
      <alignment horizontal="center" vertical="top" wrapText="1"/>
      <protection locked="0"/>
    </xf>
    <xf numFmtId="0" fontId="11" fillId="0" borderId="4" xfId="0" applyFont="1" applyBorder="1"/>
    <xf numFmtId="0" fontId="1" fillId="4" borderId="27" xfId="0" applyFont="1" applyFill="1" applyBorder="1" applyAlignment="1">
      <alignment horizontal="center" vertical="top" wrapText="1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2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P13" sqref="P13"/>
    </sheetView>
  </sheetViews>
  <sheetFormatPr defaultColWidth="9.140625" defaultRowHeight="12.75"/>
  <cols>
    <col min="1" max="1" width="4.5703125" style="1" customWidth="1"/>
    <col min="2" max="2" width="5.42578125" style="1" customWidth="1"/>
    <col min="3" max="3" width="9.140625" style="2"/>
    <col min="4" max="4" width="11.5703125" style="2" customWidth="1"/>
    <col min="5" max="5" width="30.5703125" style="1" customWidth="1"/>
    <col min="6" max="6" width="9.425781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4.45" customHeight="1">
      <c r="A1" s="2" t="s">
        <v>0</v>
      </c>
      <c r="C1" s="71" t="s">
        <v>1</v>
      </c>
      <c r="D1" s="72"/>
      <c r="E1" s="73"/>
      <c r="F1" s="3" t="s">
        <v>2</v>
      </c>
      <c r="G1" s="1" t="s">
        <v>3</v>
      </c>
      <c r="H1" s="74" t="s">
        <v>4</v>
      </c>
      <c r="I1" s="75"/>
      <c r="J1" s="75"/>
      <c r="K1" s="76"/>
    </row>
    <row r="2" spans="1:12" ht="18" customHeight="1">
      <c r="A2" s="4" t="s">
        <v>5</v>
      </c>
      <c r="C2" s="1"/>
      <c r="G2" s="1" t="s">
        <v>6</v>
      </c>
      <c r="H2" s="74" t="s">
        <v>7</v>
      </c>
      <c r="I2" s="75"/>
      <c r="J2" s="75"/>
      <c r="K2" s="76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12</v>
      </c>
      <c r="I3" s="8">
        <v>1</v>
      </c>
      <c r="J3" s="44">
        <v>2026</v>
      </c>
      <c r="K3" s="2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5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150</v>
      </c>
      <c r="G6" s="18">
        <v>3</v>
      </c>
      <c r="H6" s="18">
        <v>4.5999999999999996</v>
      </c>
      <c r="I6" s="18">
        <v>13.7</v>
      </c>
      <c r="J6" s="18">
        <v>61</v>
      </c>
      <c r="K6" s="46">
        <v>52</v>
      </c>
      <c r="L6" s="18">
        <v>13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7"/>
      <c r="L7" s="24"/>
    </row>
    <row r="8" spans="1:12" ht="25.5">
      <c r="A8" s="19"/>
      <c r="B8" s="20"/>
      <c r="C8" s="21"/>
      <c r="D8" s="25" t="s">
        <v>29</v>
      </c>
      <c r="E8" s="23" t="s">
        <v>30</v>
      </c>
      <c r="F8" s="24">
        <v>200</v>
      </c>
      <c r="G8" s="24">
        <v>2.79</v>
      </c>
      <c r="H8" s="24">
        <v>3.19</v>
      </c>
      <c r="I8" s="24">
        <v>19.71</v>
      </c>
      <c r="J8" s="24">
        <v>93</v>
      </c>
      <c r="K8" s="47">
        <v>286</v>
      </c>
      <c r="L8" s="24">
        <v>14</v>
      </c>
    </row>
    <row r="9" spans="1:12" ht="15">
      <c r="A9" s="19"/>
      <c r="B9" s="20"/>
      <c r="C9" s="21"/>
      <c r="D9" s="25" t="s">
        <v>31</v>
      </c>
      <c r="E9" s="23" t="s">
        <v>32</v>
      </c>
      <c r="F9" s="24">
        <v>110</v>
      </c>
      <c r="G9" s="24">
        <v>8.91</v>
      </c>
      <c r="H9" s="24">
        <v>1.1000000000000001</v>
      </c>
      <c r="I9" s="24">
        <v>53.68</v>
      </c>
      <c r="J9" s="24">
        <v>216</v>
      </c>
      <c r="K9" s="47" t="s">
        <v>33</v>
      </c>
      <c r="L9" s="24">
        <v>8.8000000000000007</v>
      </c>
    </row>
    <row r="10" spans="1:12" ht="15">
      <c r="A10" s="19"/>
      <c r="B10" s="20"/>
      <c r="C10" s="21"/>
      <c r="D10" s="25" t="s">
        <v>34</v>
      </c>
      <c r="E10" s="23"/>
      <c r="F10" s="24"/>
      <c r="G10" s="24"/>
      <c r="H10" s="24"/>
      <c r="I10" s="24"/>
      <c r="J10" s="24"/>
      <c r="K10" s="47"/>
      <c r="L10" s="24"/>
    </row>
    <row r="11" spans="1:12" ht="15">
      <c r="A11" s="19"/>
      <c r="B11" s="20"/>
      <c r="C11" s="21"/>
      <c r="D11" s="22" t="s">
        <v>35</v>
      </c>
      <c r="E11" s="23" t="s">
        <v>36</v>
      </c>
      <c r="F11" s="24">
        <v>40</v>
      </c>
      <c r="G11" s="24">
        <v>3</v>
      </c>
      <c r="H11" s="24">
        <v>0</v>
      </c>
      <c r="I11" s="24">
        <v>22</v>
      </c>
      <c r="J11" s="24">
        <v>100</v>
      </c>
      <c r="K11" s="47" t="s">
        <v>33</v>
      </c>
      <c r="L11" s="24">
        <v>3.68</v>
      </c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7"/>
      <c r="L12" s="24"/>
    </row>
    <row r="13" spans="1:12" ht="15">
      <c r="A13" s="26"/>
      <c r="B13" s="27"/>
      <c r="C13" s="28"/>
      <c r="D13" s="29" t="s">
        <v>37</v>
      </c>
      <c r="E13" s="30"/>
      <c r="F13" s="31">
        <f>SUM(F6:F12)</f>
        <v>500</v>
      </c>
      <c r="G13" s="31">
        <f>G12+G11+G10+G9+G8+G7+G6</f>
        <v>17.7</v>
      </c>
      <c r="H13" s="31">
        <f>H11+H10+H9+H8</f>
        <v>4.29</v>
      </c>
      <c r="I13" s="31">
        <f t="shared" ref="I13:J13" si="0">SUM(I6:I12)</f>
        <v>109.09</v>
      </c>
      <c r="J13" s="31">
        <f t="shared" si="0"/>
        <v>470</v>
      </c>
      <c r="K13" s="48"/>
      <c r="L13" s="31">
        <f t="shared" ref="L13" si="1">SUM(L6:L12)</f>
        <v>39.479999999999997</v>
      </c>
    </row>
    <row r="14" spans="1:12" ht="15">
      <c r="A14" s="32">
        <f>A6</f>
        <v>1</v>
      </c>
      <c r="B14" s="33">
        <v>1</v>
      </c>
      <c r="C14" s="34" t="s">
        <v>38</v>
      </c>
      <c r="D14" s="35" t="s">
        <v>34</v>
      </c>
      <c r="E14" s="23" t="s">
        <v>39</v>
      </c>
      <c r="F14" s="24">
        <v>200</v>
      </c>
      <c r="G14" s="24">
        <v>1.25</v>
      </c>
      <c r="H14" s="24">
        <v>0</v>
      </c>
      <c r="I14" s="24">
        <v>16.25</v>
      </c>
      <c r="J14" s="24">
        <v>117.5</v>
      </c>
      <c r="K14" s="47" t="s">
        <v>33</v>
      </c>
      <c r="L14" s="24">
        <v>56</v>
      </c>
    </row>
    <row r="15" spans="1:12" ht="15">
      <c r="A15" s="19"/>
      <c r="B15" s="20"/>
      <c r="C15" s="21"/>
      <c r="D15" s="22"/>
      <c r="E15" s="23"/>
      <c r="F15" s="24"/>
      <c r="G15" s="24"/>
      <c r="H15" s="24"/>
      <c r="I15" s="24"/>
      <c r="J15" s="24"/>
      <c r="K15" s="47"/>
      <c r="L15" s="24"/>
    </row>
    <row r="16" spans="1:12" ht="15">
      <c r="A16" s="19"/>
      <c r="B16" s="20"/>
      <c r="C16" s="21"/>
      <c r="D16" s="22"/>
      <c r="E16" s="23"/>
      <c r="F16" s="24"/>
      <c r="G16" s="24"/>
      <c r="H16" s="24"/>
      <c r="I16" s="24"/>
      <c r="J16" s="24"/>
      <c r="K16" s="47"/>
      <c r="L16" s="24"/>
    </row>
    <row r="17" spans="1:12" ht="15">
      <c r="A17" s="26"/>
      <c r="B17" s="27"/>
      <c r="C17" s="28"/>
      <c r="D17" s="29" t="s">
        <v>37</v>
      </c>
      <c r="E17" s="30"/>
      <c r="F17" s="31">
        <f>SUM(F14:F16)</f>
        <v>200</v>
      </c>
      <c r="G17" s="31">
        <f t="shared" ref="G17:J17" si="2">SUM(G14:G16)</f>
        <v>1.25</v>
      </c>
      <c r="H17" s="31">
        <f t="shared" si="2"/>
        <v>0</v>
      </c>
      <c r="I17" s="31">
        <f t="shared" si="2"/>
        <v>16.25</v>
      </c>
      <c r="J17" s="31">
        <f t="shared" si="2"/>
        <v>117.5</v>
      </c>
      <c r="K17" s="48"/>
      <c r="L17" s="31">
        <f>L14</f>
        <v>56</v>
      </c>
    </row>
    <row r="18" spans="1:12" ht="15">
      <c r="A18" s="32">
        <f>A6</f>
        <v>1</v>
      </c>
      <c r="B18" s="33">
        <f>B6</f>
        <v>1</v>
      </c>
      <c r="C18" s="34" t="s">
        <v>40</v>
      </c>
      <c r="D18" s="25" t="s">
        <v>41</v>
      </c>
      <c r="E18" s="23" t="s">
        <v>42</v>
      </c>
      <c r="F18" s="24">
        <v>60</v>
      </c>
      <c r="G18" s="24">
        <v>3.74</v>
      </c>
      <c r="H18" s="24">
        <v>10.188000000000001</v>
      </c>
      <c r="I18" s="24">
        <v>4.3860000000000001</v>
      </c>
      <c r="J18" s="24">
        <v>75</v>
      </c>
      <c r="K18" s="47" t="s">
        <v>43</v>
      </c>
      <c r="L18" s="24">
        <v>12</v>
      </c>
    </row>
    <row r="19" spans="1:12" ht="25.5">
      <c r="A19" s="19"/>
      <c r="B19" s="20"/>
      <c r="C19" s="21"/>
      <c r="D19" s="25" t="s">
        <v>44</v>
      </c>
      <c r="E19" s="23" t="s">
        <v>45</v>
      </c>
      <c r="F19" s="24">
        <v>250</v>
      </c>
      <c r="G19" s="24">
        <v>6.18</v>
      </c>
      <c r="H19" s="24">
        <v>3.3</v>
      </c>
      <c r="I19" s="24">
        <v>14.65</v>
      </c>
      <c r="J19" s="24">
        <v>163</v>
      </c>
      <c r="K19" s="47">
        <v>204</v>
      </c>
      <c r="L19" s="24">
        <v>31</v>
      </c>
    </row>
    <row r="20" spans="1:12" ht="15">
      <c r="A20" s="19"/>
      <c r="B20" s="20"/>
      <c r="C20" s="21"/>
      <c r="D20" s="25" t="s">
        <v>46</v>
      </c>
      <c r="E20" s="23" t="s">
        <v>47</v>
      </c>
      <c r="F20" s="24">
        <v>90</v>
      </c>
      <c r="G20" s="24">
        <v>9.9</v>
      </c>
      <c r="H20" s="24">
        <v>6.5</v>
      </c>
      <c r="I20" s="24">
        <v>10.199999999999999</v>
      </c>
      <c r="J20" s="24">
        <v>175.37</v>
      </c>
      <c r="K20" s="47" t="s">
        <v>48</v>
      </c>
      <c r="L20" s="24">
        <v>73.5</v>
      </c>
    </row>
    <row r="21" spans="1:12" ht="15">
      <c r="A21" s="19"/>
      <c r="B21" s="20"/>
      <c r="C21" s="21"/>
      <c r="D21" s="25" t="s">
        <v>49</v>
      </c>
      <c r="E21" s="23" t="s">
        <v>50</v>
      </c>
      <c r="F21" s="24">
        <v>150</v>
      </c>
      <c r="G21" s="24">
        <v>5.4</v>
      </c>
      <c r="H21" s="24">
        <v>6.6</v>
      </c>
      <c r="I21" s="24">
        <v>32</v>
      </c>
      <c r="J21" s="24">
        <v>207</v>
      </c>
      <c r="K21" s="47">
        <v>50</v>
      </c>
      <c r="L21" s="24">
        <v>7.7</v>
      </c>
    </row>
    <row r="22" spans="1:12" ht="15">
      <c r="A22" s="19"/>
      <c r="B22" s="20"/>
      <c r="C22" s="21"/>
      <c r="D22" s="25" t="s">
        <v>51</v>
      </c>
      <c r="E22" s="23" t="s">
        <v>52</v>
      </c>
      <c r="F22" s="24">
        <v>200</v>
      </c>
      <c r="G22" s="24">
        <v>0</v>
      </c>
      <c r="H22" s="24">
        <v>0</v>
      </c>
      <c r="I22" s="24">
        <v>23</v>
      </c>
      <c r="J22" s="24">
        <v>92</v>
      </c>
      <c r="K22" s="47" t="s">
        <v>33</v>
      </c>
      <c r="L22" s="24">
        <v>27</v>
      </c>
    </row>
    <row r="23" spans="1:12" ht="15">
      <c r="A23" s="19"/>
      <c r="B23" s="20"/>
      <c r="C23" s="21"/>
      <c r="D23" s="25" t="s">
        <v>53</v>
      </c>
      <c r="E23" s="23" t="s">
        <v>32</v>
      </c>
      <c r="F23" s="24">
        <v>20</v>
      </c>
      <c r="G23" s="24">
        <v>1.62</v>
      </c>
      <c r="H23" s="24">
        <v>0.2</v>
      </c>
      <c r="I23" s="24">
        <v>17</v>
      </c>
      <c r="J23" s="24">
        <v>48.9</v>
      </c>
      <c r="K23" s="47" t="s">
        <v>33</v>
      </c>
      <c r="L23" s="24">
        <v>1.6</v>
      </c>
    </row>
    <row r="24" spans="1:12" ht="15">
      <c r="A24" s="19"/>
      <c r="B24" s="20"/>
      <c r="C24" s="21"/>
      <c r="D24" s="25" t="s">
        <v>35</v>
      </c>
      <c r="E24" s="23" t="s">
        <v>36</v>
      </c>
      <c r="F24" s="24">
        <v>20</v>
      </c>
      <c r="G24" s="24">
        <v>1.3</v>
      </c>
      <c r="H24" s="24">
        <v>0.2</v>
      </c>
      <c r="I24" s="24">
        <v>17</v>
      </c>
      <c r="J24" s="24">
        <v>50</v>
      </c>
      <c r="K24" s="47" t="s">
        <v>33</v>
      </c>
      <c r="L24" s="24">
        <v>1.84</v>
      </c>
    </row>
    <row r="25" spans="1:12" ht="15">
      <c r="A25" s="19"/>
      <c r="B25" s="20"/>
      <c r="C25" s="21"/>
      <c r="D25" s="22" t="s">
        <v>27</v>
      </c>
      <c r="E25" s="23" t="s">
        <v>54</v>
      </c>
      <c r="F25" s="24">
        <v>20</v>
      </c>
      <c r="G25" s="24">
        <v>0.11</v>
      </c>
      <c r="H25" s="24">
        <v>0.73399999999999999</v>
      </c>
      <c r="I25" s="24">
        <v>1.048</v>
      </c>
      <c r="J25" s="24">
        <v>11.23</v>
      </c>
      <c r="K25" s="47">
        <v>265</v>
      </c>
      <c r="L25" s="24">
        <v>3</v>
      </c>
    </row>
    <row r="26" spans="1:12" ht="15">
      <c r="A26" s="19"/>
      <c r="B26" s="20"/>
      <c r="C26" s="21"/>
      <c r="D26" s="22"/>
      <c r="E26" s="23"/>
      <c r="F26" s="24"/>
      <c r="G26" s="24"/>
      <c r="H26" s="24"/>
      <c r="I26" s="24"/>
      <c r="J26" s="24"/>
      <c r="K26" s="47"/>
      <c r="L26" s="24"/>
    </row>
    <row r="27" spans="1:12" ht="15">
      <c r="A27" s="26"/>
      <c r="B27" s="27"/>
      <c r="C27" s="28"/>
      <c r="D27" s="29" t="s">
        <v>37</v>
      </c>
      <c r="E27" s="30"/>
      <c r="F27" s="31">
        <f>SUM(F18:F26)</f>
        <v>810</v>
      </c>
      <c r="G27" s="31">
        <f t="shared" ref="G27:J27" si="3">SUM(G18:G26)</f>
        <v>28.25</v>
      </c>
      <c r="H27" s="31">
        <f t="shared" si="3"/>
        <v>27.722000000000001</v>
      </c>
      <c r="I27" s="31">
        <f t="shared" si="3"/>
        <v>119.28400000000001</v>
      </c>
      <c r="J27" s="31">
        <f t="shared" si="3"/>
        <v>822.5</v>
      </c>
      <c r="K27" s="48"/>
      <c r="L27" s="31">
        <f>L25+L24+L23+L22+L21+L20+L19+L18</f>
        <v>157.63999999999999</v>
      </c>
    </row>
    <row r="28" spans="1:12" ht="15">
      <c r="A28" s="32">
        <f>A6</f>
        <v>1</v>
      </c>
      <c r="B28" s="33">
        <f>B6</f>
        <v>1</v>
      </c>
      <c r="C28" s="34" t="s">
        <v>55</v>
      </c>
      <c r="D28" s="35" t="s">
        <v>56</v>
      </c>
      <c r="E28" s="23" t="s">
        <v>57</v>
      </c>
      <c r="F28" s="24">
        <v>100</v>
      </c>
      <c r="G28" s="24">
        <v>17.399999999999999</v>
      </c>
      <c r="H28" s="24">
        <v>3.38</v>
      </c>
      <c r="I28" s="24">
        <v>28.8</v>
      </c>
      <c r="J28" s="24">
        <v>253.1</v>
      </c>
      <c r="K28" s="47">
        <v>154</v>
      </c>
      <c r="L28" s="24">
        <v>58</v>
      </c>
    </row>
    <row r="29" spans="1:12" ht="15">
      <c r="A29" s="19"/>
      <c r="B29" s="20"/>
      <c r="C29" s="21"/>
      <c r="D29" s="35" t="s">
        <v>51</v>
      </c>
      <c r="E29" s="23"/>
      <c r="F29" s="24"/>
      <c r="G29" s="24"/>
      <c r="H29" s="24"/>
      <c r="I29" s="24"/>
      <c r="J29" s="24"/>
      <c r="K29" s="47"/>
      <c r="L29" s="24"/>
    </row>
    <row r="30" spans="1:12" ht="15">
      <c r="A30" s="19"/>
      <c r="B30" s="20"/>
      <c r="C30" s="21"/>
      <c r="D30" s="22" t="s">
        <v>58</v>
      </c>
      <c r="E30" s="23" t="s">
        <v>59</v>
      </c>
      <c r="F30" s="24">
        <v>200</v>
      </c>
      <c r="G30" s="24">
        <v>5.8</v>
      </c>
      <c r="H30" s="24">
        <v>5</v>
      </c>
      <c r="I30" s="24">
        <v>7.8</v>
      </c>
      <c r="J30" s="24">
        <v>99.4</v>
      </c>
      <c r="K30" s="47" t="s">
        <v>33</v>
      </c>
      <c r="L30" s="24">
        <v>17.5</v>
      </c>
    </row>
    <row r="31" spans="1:12" ht="15">
      <c r="A31" s="19"/>
      <c r="B31" s="20"/>
      <c r="C31" s="21"/>
      <c r="D31" s="22"/>
      <c r="E31" s="23"/>
      <c r="F31" s="24"/>
      <c r="G31" s="24"/>
      <c r="H31" s="24"/>
      <c r="I31" s="24"/>
      <c r="J31" s="24"/>
      <c r="K31" s="47"/>
      <c r="L31" s="24"/>
    </row>
    <row r="32" spans="1:12" ht="15">
      <c r="A32" s="26"/>
      <c r="B32" s="27"/>
      <c r="C32" s="28"/>
      <c r="D32" s="29" t="s">
        <v>37</v>
      </c>
      <c r="E32" s="30"/>
      <c r="F32" s="31">
        <f>SUM(F28:F31)</f>
        <v>300</v>
      </c>
      <c r="G32" s="31">
        <f t="shared" ref="G32:J32" si="4">SUM(G28:G31)</f>
        <v>23.2</v>
      </c>
      <c r="H32" s="31">
        <f t="shared" si="4"/>
        <v>8.379999999999999</v>
      </c>
      <c r="I32" s="31">
        <f t="shared" si="4"/>
        <v>36.6</v>
      </c>
      <c r="J32" s="31">
        <f t="shared" si="4"/>
        <v>352.5</v>
      </c>
      <c r="K32" s="48"/>
      <c r="L32" s="31">
        <f>L30+L28</f>
        <v>75.5</v>
      </c>
    </row>
    <row r="33" spans="1:12" ht="15">
      <c r="A33" s="32">
        <f>A6</f>
        <v>1</v>
      </c>
      <c r="B33" s="33">
        <f>B6</f>
        <v>1</v>
      </c>
      <c r="C33" s="34" t="s">
        <v>60</v>
      </c>
      <c r="D33" s="25" t="s">
        <v>27</v>
      </c>
      <c r="E33" s="23" t="s">
        <v>61</v>
      </c>
      <c r="F33" s="24">
        <v>200</v>
      </c>
      <c r="G33" s="24">
        <v>4.78</v>
      </c>
      <c r="H33" s="24">
        <v>19.54</v>
      </c>
      <c r="I33" s="24">
        <v>41.3</v>
      </c>
      <c r="J33" s="24">
        <v>199</v>
      </c>
      <c r="K33" s="47">
        <v>238</v>
      </c>
      <c r="L33" s="24">
        <v>12</v>
      </c>
    </row>
    <row r="34" spans="1:12" ht="15">
      <c r="A34" s="19"/>
      <c r="B34" s="20"/>
      <c r="C34" s="21"/>
      <c r="D34" s="25" t="s">
        <v>49</v>
      </c>
      <c r="E34" s="23"/>
      <c r="F34" s="24"/>
      <c r="G34" s="24"/>
      <c r="H34" s="24"/>
      <c r="I34" s="24"/>
      <c r="J34" s="24"/>
      <c r="K34" s="47"/>
      <c r="L34" s="24"/>
    </row>
    <row r="35" spans="1:12" ht="15">
      <c r="A35" s="19"/>
      <c r="B35" s="20"/>
      <c r="C35" s="21"/>
      <c r="D35" s="25" t="s">
        <v>51</v>
      </c>
      <c r="E35" s="23" t="s">
        <v>62</v>
      </c>
      <c r="F35" s="24">
        <v>200</v>
      </c>
      <c r="G35" s="24">
        <v>0.68</v>
      </c>
      <c r="H35" s="24">
        <v>0</v>
      </c>
      <c r="I35" s="24">
        <v>30.32</v>
      </c>
      <c r="J35" s="24">
        <v>90</v>
      </c>
      <c r="K35" s="47">
        <v>11</v>
      </c>
      <c r="L35" s="24">
        <v>19.7</v>
      </c>
    </row>
    <row r="36" spans="1:12" ht="15">
      <c r="A36" s="19"/>
      <c r="B36" s="20"/>
      <c r="C36" s="21"/>
      <c r="D36" s="25" t="s">
        <v>63</v>
      </c>
      <c r="E36" s="23" t="s">
        <v>32</v>
      </c>
      <c r="F36" s="24">
        <v>20</v>
      </c>
      <c r="G36" s="24">
        <v>1.62</v>
      </c>
      <c r="H36" s="24">
        <v>0.2</v>
      </c>
      <c r="I36" s="24">
        <v>17</v>
      </c>
      <c r="J36" s="24">
        <v>48.9</v>
      </c>
      <c r="K36" s="47" t="s">
        <v>33</v>
      </c>
      <c r="L36" s="24">
        <v>1.6</v>
      </c>
    </row>
    <row r="37" spans="1:12" ht="15">
      <c r="A37" s="19"/>
      <c r="B37" s="20"/>
      <c r="C37" s="21"/>
      <c r="D37" s="22" t="s">
        <v>35</v>
      </c>
      <c r="E37" s="23" t="s">
        <v>36</v>
      </c>
      <c r="F37" s="24">
        <v>20</v>
      </c>
      <c r="G37" s="24">
        <v>1.3</v>
      </c>
      <c r="H37" s="24">
        <v>0.2</v>
      </c>
      <c r="I37" s="24">
        <v>17</v>
      </c>
      <c r="J37" s="24">
        <v>50</v>
      </c>
      <c r="K37" s="47" t="s">
        <v>33</v>
      </c>
      <c r="L37" s="24">
        <v>1.84</v>
      </c>
    </row>
    <row r="38" spans="1:12" ht="15">
      <c r="A38" s="19"/>
      <c r="B38" s="20"/>
      <c r="C38" s="21"/>
      <c r="D38" s="22" t="s">
        <v>41</v>
      </c>
      <c r="E38" s="23" t="s">
        <v>64</v>
      </c>
      <c r="F38" s="24">
        <v>80</v>
      </c>
      <c r="G38" s="24">
        <v>0.93600000000000005</v>
      </c>
      <c r="H38" s="24">
        <v>7.16</v>
      </c>
      <c r="I38" s="24">
        <v>5.33</v>
      </c>
      <c r="J38" s="24">
        <v>89.6</v>
      </c>
      <c r="K38" s="47">
        <v>1</v>
      </c>
      <c r="L38" s="24">
        <v>11.5</v>
      </c>
    </row>
    <row r="39" spans="1:12" ht="15">
      <c r="A39" s="19"/>
      <c r="B39" s="20"/>
      <c r="C39" s="21"/>
      <c r="D39" s="22" t="s">
        <v>65</v>
      </c>
      <c r="E39" s="23" t="s">
        <v>66</v>
      </c>
      <c r="F39" s="24">
        <v>68</v>
      </c>
      <c r="G39" s="24">
        <v>13.6</v>
      </c>
      <c r="H39" s="24">
        <v>10.199999999999999</v>
      </c>
      <c r="I39" s="24">
        <v>0</v>
      </c>
      <c r="J39" s="24">
        <v>110</v>
      </c>
      <c r="K39" s="47" t="s">
        <v>33</v>
      </c>
      <c r="L39" s="24">
        <v>39</v>
      </c>
    </row>
    <row r="40" spans="1:12" ht="15">
      <c r="A40" s="26"/>
      <c r="B40" s="27"/>
      <c r="C40" s="28"/>
      <c r="D40" s="29" t="s">
        <v>37</v>
      </c>
      <c r="E40" s="30"/>
      <c r="F40" s="31">
        <f>SUM(F33:F39)</f>
        <v>588</v>
      </c>
      <c r="G40" s="31">
        <f t="shared" ref="G40:J40" si="5">SUM(G33:G39)</f>
        <v>22.916</v>
      </c>
      <c r="H40" s="31">
        <f t="shared" si="5"/>
        <v>37.299999999999997</v>
      </c>
      <c r="I40" s="31">
        <f t="shared" si="5"/>
        <v>110.95</v>
      </c>
      <c r="J40" s="31">
        <f t="shared" si="5"/>
        <v>587.5</v>
      </c>
      <c r="K40" s="48"/>
      <c r="L40" s="31">
        <f>L39+L38+L37+L36+L35+L33</f>
        <v>85.64</v>
      </c>
    </row>
    <row r="41" spans="1:12" ht="15">
      <c r="A41" s="32">
        <f>A6</f>
        <v>1</v>
      </c>
      <c r="B41" s="33">
        <f>B6</f>
        <v>1</v>
      </c>
      <c r="C41" s="34" t="s">
        <v>67</v>
      </c>
      <c r="D41" s="35" t="s">
        <v>58</v>
      </c>
      <c r="E41" s="23"/>
      <c r="F41" s="24"/>
      <c r="G41" s="24"/>
      <c r="H41" s="24"/>
      <c r="I41" s="24"/>
      <c r="J41" s="24"/>
      <c r="K41" s="47"/>
      <c r="L41" s="24"/>
    </row>
    <row r="42" spans="1:12" ht="15">
      <c r="A42" s="19"/>
      <c r="B42" s="20"/>
      <c r="C42" s="21"/>
      <c r="D42" s="35" t="s">
        <v>56</v>
      </c>
      <c r="E42" s="23"/>
      <c r="F42" s="24"/>
      <c r="G42" s="24"/>
      <c r="H42" s="24"/>
      <c r="I42" s="24"/>
      <c r="J42" s="24"/>
      <c r="K42" s="47"/>
      <c r="L42" s="24"/>
    </row>
    <row r="43" spans="1:12" ht="15">
      <c r="A43" s="19"/>
      <c r="B43" s="20"/>
      <c r="C43" s="21"/>
      <c r="D43" s="35" t="s">
        <v>51</v>
      </c>
      <c r="E43" s="23"/>
      <c r="F43" s="24"/>
      <c r="G43" s="24"/>
      <c r="H43" s="24"/>
      <c r="I43" s="24"/>
      <c r="J43" s="24"/>
      <c r="K43" s="47"/>
      <c r="L43" s="24"/>
    </row>
    <row r="44" spans="1:12" ht="15">
      <c r="A44" s="19"/>
      <c r="B44" s="20"/>
      <c r="C44" s="21"/>
      <c r="D44" s="35" t="s">
        <v>34</v>
      </c>
      <c r="E44" s="23"/>
      <c r="F44" s="24"/>
      <c r="G44" s="24"/>
      <c r="H44" s="24"/>
      <c r="I44" s="24"/>
      <c r="J44" s="24"/>
      <c r="K44" s="47"/>
      <c r="L44" s="24"/>
    </row>
    <row r="45" spans="1:12" ht="1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7"/>
      <c r="L45" s="24"/>
    </row>
    <row r="46" spans="1:12" ht="15">
      <c r="A46" s="19"/>
      <c r="B46" s="20"/>
      <c r="C46" s="21"/>
      <c r="D46" s="22"/>
      <c r="E46" s="23"/>
      <c r="F46" s="24"/>
      <c r="G46" s="24"/>
      <c r="H46" s="24"/>
      <c r="I46" s="24"/>
      <c r="J46" s="24"/>
      <c r="K46" s="47"/>
      <c r="L46" s="24"/>
    </row>
    <row r="47" spans="1:12" ht="15">
      <c r="A47" s="26"/>
      <c r="B47" s="27"/>
      <c r="C47" s="28"/>
      <c r="D47" s="36" t="s">
        <v>37</v>
      </c>
      <c r="E47" s="30"/>
      <c r="F47" s="31">
        <f>SUM(F41:F46)</f>
        <v>0</v>
      </c>
      <c r="G47" s="31">
        <f t="shared" ref="G47:J47" si="6">SUM(G41:G46)</f>
        <v>0</v>
      </c>
      <c r="H47" s="31">
        <f t="shared" si="6"/>
        <v>0</v>
      </c>
      <c r="I47" s="31">
        <f t="shared" si="6"/>
        <v>0</v>
      </c>
      <c r="J47" s="31">
        <f t="shared" si="6"/>
        <v>0</v>
      </c>
      <c r="K47" s="48"/>
      <c r="L47" s="31">
        <f t="shared" ref="L47" ca="1" si="7">SUM(L41:L49)</f>
        <v>0</v>
      </c>
    </row>
    <row r="48" spans="1:12" ht="15.75" customHeight="1">
      <c r="A48" s="37">
        <f>A6</f>
        <v>1</v>
      </c>
      <c r="B48" s="38">
        <f>B6</f>
        <v>1</v>
      </c>
      <c r="C48" s="39" t="s">
        <v>68</v>
      </c>
      <c r="D48" s="40"/>
      <c r="E48" s="41"/>
      <c r="F48" s="42">
        <f>F40+F32+F27+F17+F13</f>
        <v>2398</v>
      </c>
      <c r="G48" s="42">
        <f t="shared" ref="G48:J48" si="8">G13+G17+G27+G32+G40+G47</f>
        <v>93.316000000000003</v>
      </c>
      <c r="H48" s="42">
        <f>H40+H32+H27+H17+H13</f>
        <v>77.691999999999993</v>
      </c>
      <c r="I48" s="42">
        <f t="shared" si="8"/>
        <v>392.17400000000004</v>
      </c>
      <c r="J48" s="42">
        <f t="shared" si="8"/>
        <v>2350</v>
      </c>
      <c r="K48" s="49"/>
      <c r="L48" s="42">
        <f>L40+L32+L27+L13</f>
        <v>358.26</v>
      </c>
    </row>
    <row r="49" spans="1:12" ht="25.5">
      <c r="A49" s="13">
        <v>1</v>
      </c>
      <c r="B49" s="14">
        <v>2</v>
      </c>
      <c r="C49" s="15" t="s">
        <v>26</v>
      </c>
      <c r="D49" s="16" t="s">
        <v>27</v>
      </c>
      <c r="E49" s="17" t="s">
        <v>69</v>
      </c>
      <c r="F49" s="18">
        <v>150</v>
      </c>
      <c r="G49" s="18">
        <v>4.5</v>
      </c>
      <c r="H49" s="18">
        <v>6</v>
      </c>
      <c r="I49" s="18">
        <v>23.25</v>
      </c>
      <c r="J49" s="18">
        <v>74.599999999999994</v>
      </c>
      <c r="K49" s="46">
        <v>107</v>
      </c>
      <c r="L49" s="18">
        <v>16</v>
      </c>
    </row>
    <row r="50" spans="1:12" ht="15">
      <c r="A50" s="19"/>
      <c r="B50" s="20"/>
      <c r="C50" s="21"/>
      <c r="D50" s="22" t="s">
        <v>58</v>
      </c>
      <c r="E50" s="23" t="s">
        <v>70</v>
      </c>
      <c r="F50" s="24">
        <v>10</v>
      </c>
      <c r="G50" s="24">
        <v>0.1</v>
      </c>
      <c r="H50" s="24">
        <v>7.25</v>
      </c>
      <c r="I50" s="24">
        <v>0.14000000000000001</v>
      </c>
      <c r="J50" s="24">
        <v>66.2</v>
      </c>
      <c r="K50" s="47" t="s">
        <v>33</v>
      </c>
      <c r="L50" s="24">
        <v>13</v>
      </c>
    </row>
    <row r="51" spans="1:12" ht="15">
      <c r="A51" s="19"/>
      <c r="B51" s="20"/>
      <c r="C51" s="21"/>
      <c r="D51" s="25" t="s">
        <v>29</v>
      </c>
      <c r="E51" s="23" t="s">
        <v>71</v>
      </c>
      <c r="F51" s="24">
        <v>200</v>
      </c>
      <c r="G51" s="24">
        <v>4.01</v>
      </c>
      <c r="H51" s="24">
        <v>5.56</v>
      </c>
      <c r="I51" s="24">
        <v>21.05</v>
      </c>
      <c r="J51" s="24">
        <v>90</v>
      </c>
      <c r="K51" s="47">
        <v>74</v>
      </c>
      <c r="L51" s="24">
        <v>17</v>
      </c>
    </row>
    <row r="52" spans="1:12" ht="15">
      <c r="A52" s="19"/>
      <c r="B52" s="20"/>
      <c r="C52" s="21"/>
      <c r="D52" s="25" t="s">
        <v>72</v>
      </c>
      <c r="E52" s="23" t="s">
        <v>32</v>
      </c>
      <c r="F52" s="24">
        <v>60</v>
      </c>
      <c r="G52" s="24">
        <v>4.8600000000000003</v>
      </c>
      <c r="H52" s="24">
        <v>18.600000000000001</v>
      </c>
      <c r="I52" s="24">
        <v>29.28</v>
      </c>
      <c r="J52" s="24">
        <v>143.19999999999999</v>
      </c>
      <c r="K52" s="47" t="s">
        <v>33</v>
      </c>
      <c r="L52" s="24">
        <v>4.8</v>
      </c>
    </row>
    <row r="53" spans="1:12" ht="15">
      <c r="A53" s="19"/>
      <c r="B53" s="20"/>
      <c r="C53" s="21"/>
      <c r="D53" s="25" t="s">
        <v>34</v>
      </c>
      <c r="E53" s="23"/>
      <c r="F53" s="24"/>
      <c r="G53" s="24"/>
      <c r="H53" s="24"/>
      <c r="I53" s="24"/>
      <c r="J53" s="24"/>
      <c r="K53" s="47"/>
      <c r="L53" s="24"/>
    </row>
    <row r="54" spans="1:12" ht="15">
      <c r="A54" s="19"/>
      <c r="B54" s="20"/>
      <c r="C54" s="21"/>
      <c r="D54" s="22" t="s">
        <v>35</v>
      </c>
      <c r="E54" s="23" t="s">
        <v>36</v>
      </c>
      <c r="F54" s="24">
        <v>80</v>
      </c>
      <c r="G54" s="24">
        <v>5.2</v>
      </c>
      <c r="H54" s="24">
        <v>0.8</v>
      </c>
      <c r="I54" s="24">
        <v>43.2</v>
      </c>
      <c r="J54" s="24">
        <v>96</v>
      </c>
      <c r="K54" s="47" t="s">
        <v>33</v>
      </c>
      <c r="L54" s="24">
        <v>7.3</v>
      </c>
    </row>
    <row r="55" spans="1:12" ht="15">
      <c r="A55" s="19"/>
      <c r="B55" s="20"/>
      <c r="C55" s="21"/>
      <c r="D55" s="22"/>
      <c r="E55" s="23"/>
      <c r="F55" s="24"/>
      <c r="G55" s="24"/>
      <c r="H55" s="24"/>
      <c r="I55" s="24"/>
      <c r="J55" s="24"/>
      <c r="K55" s="47"/>
      <c r="L55" s="24"/>
    </row>
    <row r="56" spans="1:12" ht="15">
      <c r="A56" s="26"/>
      <c r="B56" s="27"/>
      <c r="C56" s="28"/>
      <c r="D56" s="29" t="s">
        <v>37</v>
      </c>
      <c r="E56" s="30"/>
      <c r="F56" s="31">
        <f>SUM(F49:F55)</f>
        <v>500</v>
      </c>
      <c r="G56" s="31">
        <f t="shared" ref="G56:J56" si="9">SUM(G49:G55)</f>
        <v>18.669999999999998</v>
      </c>
      <c r="H56" s="31">
        <f t="shared" si="9"/>
        <v>38.209999999999994</v>
      </c>
      <c r="I56" s="31">
        <f t="shared" si="9"/>
        <v>116.92</v>
      </c>
      <c r="J56" s="31">
        <f t="shared" si="9"/>
        <v>470</v>
      </c>
      <c r="K56" s="48"/>
      <c r="L56" s="31">
        <f t="shared" ref="L56" si="10">SUM(L49:L55)</f>
        <v>58.099999999999994</v>
      </c>
    </row>
    <row r="57" spans="1:12" ht="25.5">
      <c r="A57" s="32">
        <f>A49</f>
        <v>1</v>
      </c>
      <c r="B57" s="33">
        <v>2</v>
      </c>
      <c r="C57" s="34" t="s">
        <v>38</v>
      </c>
      <c r="D57" s="35" t="s">
        <v>34</v>
      </c>
      <c r="E57" s="23" t="s">
        <v>73</v>
      </c>
      <c r="F57" s="24">
        <v>200</v>
      </c>
      <c r="G57" s="24">
        <v>2.6</v>
      </c>
      <c r="H57" s="24">
        <v>1.4</v>
      </c>
      <c r="I57" s="24">
        <v>17</v>
      </c>
      <c r="J57" s="24">
        <v>117.5</v>
      </c>
      <c r="K57" s="47" t="s">
        <v>33</v>
      </c>
      <c r="L57" s="24">
        <v>86.4</v>
      </c>
    </row>
    <row r="58" spans="1:12" ht="15">
      <c r="A58" s="19"/>
      <c r="B58" s="20"/>
      <c r="C58" s="21"/>
      <c r="D58" s="22"/>
      <c r="E58" s="23"/>
      <c r="F58" s="24"/>
      <c r="G58" s="24"/>
      <c r="H58" s="24"/>
      <c r="I58" s="24"/>
      <c r="J58" s="24"/>
      <c r="K58" s="47"/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7"/>
      <c r="L59" s="24"/>
    </row>
    <row r="60" spans="1:12" ht="15">
      <c r="A60" s="26"/>
      <c r="B60" s="27"/>
      <c r="C60" s="28"/>
      <c r="D60" s="29" t="s">
        <v>37</v>
      </c>
      <c r="E60" s="30"/>
      <c r="F60" s="31">
        <f>SUM(F57:F59)</f>
        <v>200</v>
      </c>
      <c r="G60" s="31">
        <f t="shared" ref="G60:J60" si="11">SUM(G57:G59)</f>
        <v>2.6</v>
      </c>
      <c r="H60" s="31">
        <f t="shared" si="11"/>
        <v>1.4</v>
      </c>
      <c r="I60" s="31">
        <f t="shared" si="11"/>
        <v>17</v>
      </c>
      <c r="J60" s="31">
        <f t="shared" si="11"/>
        <v>117.5</v>
      </c>
      <c r="K60" s="48"/>
      <c r="L60" s="31">
        <f>L57</f>
        <v>86.4</v>
      </c>
    </row>
    <row r="61" spans="1:12" ht="15">
      <c r="A61" s="32">
        <f>A49</f>
        <v>1</v>
      </c>
      <c r="B61" s="33">
        <f>B49</f>
        <v>2</v>
      </c>
      <c r="C61" s="34" t="s">
        <v>40</v>
      </c>
      <c r="D61" s="25" t="s">
        <v>41</v>
      </c>
      <c r="E61" s="23"/>
      <c r="F61" s="24"/>
      <c r="G61" s="24"/>
      <c r="H61" s="24"/>
      <c r="I61" s="24"/>
      <c r="J61" s="24"/>
      <c r="K61" s="47"/>
      <c r="L61" s="24"/>
    </row>
    <row r="62" spans="1:12" ht="15">
      <c r="A62" s="19"/>
      <c r="B62" s="20"/>
      <c r="C62" s="21"/>
      <c r="D62" s="25" t="s">
        <v>44</v>
      </c>
      <c r="E62" s="23" t="s">
        <v>74</v>
      </c>
      <c r="F62" s="24">
        <v>200</v>
      </c>
      <c r="G62" s="24">
        <v>1.54</v>
      </c>
      <c r="H62" s="24">
        <v>5</v>
      </c>
      <c r="I62" s="24">
        <v>8.1199999999999992</v>
      </c>
      <c r="J62" s="24">
        <v>122.6</v>
      </c>
      <c r="K62" s="47">
        <v>43</v>
      </c>
      <c r="L62" s="24">
        <v>14</v>
      </c>
    </row>
    <row r="63" spans="1:12" ht="15">
      <c r="A63" s="19"/>
      <c r="B63" s="20"/>
      <c r="C63" s="21"/>
      <c r="D63" s="25" t="s">
        <v>46</v>
      </c>
      <c r="E63" s="23" t="s">
        <v>75</v>
      </c>
      <c r="F63" s="24">
        <v>90</v>
      </c>
      <c r="G63" s="24">
        <v>10.9</v>
      </c>
      <c r="H63" s="24">
        <v>14</v>
      </c>
      <c r="I63" s="24">
        <v>11.7</v>
      </c>
      <c r="J63" s="24">
        <v>355</v>
      </c>
      <c r="K63" s="47">
        <v>79</v>
      </c>
      <c r="L63" s="24">
        <v>87</v>
      </c>
    </row>
    <row r="64" spans="1:12" ht="15">
      <c r="A64" s="19"/>
      <c r="B64" s="20"/>
      <c r="C64" s="21"/>
      <c r="D64" s="25" t="s">
        <v>49</v>
      </c>
      <c r="E64" s="43" t="s">
        <v>76</v>
      </c>
      <c r="F64" s="24">
        <v>150</v>
      </c>
      <c r="G64" s="24">
        <v>2.78</v>
      </c>
      <c r="H64" s="24">
        <v>6.48</v>
      </c>
      <c r="I64" s="24">
        <v>34.520000000000003</v>
      </c>
      <c r="J64" s="24">
        <v>131</v>
      </c>
      <c r="K64" s="47">
        <v>336</v>
      </c>
      <c r="L64" s="24">
        <v>18.28</v>
      </c>
    </row>
    <row r="65" spans="1:12" ht="15">
      <c r="A65" s="19"/>
      <c r="B65" s="20"/>
      <c r="C65" s="21"/>
      <c r="D65" s="25" t="s">
        <v>51</v>
      </c>
      <c r="E65" s="23" t="s">
        <v>52</v>
      </c>
      <c r="F65" s="24">
        <v>250</v>
      </c>
      <c r="G65" s="24">
        <v>0</v>
      </c>
      <c r="H65" s="24">
        <v>0</v>
      </c>
      <c r="I65" s="24">
        <v>28.75</v>
      </c>
      <c r="J65" s="24">
        <v>115</v>
      </c>
      <c r="K65" s="47" t="s">
        <v>33</v>
      </c>
      <c r="L65" s="24">
        <v>27</v>
      </c>
    </row>
    <row r="66" spans="1:12" ht="15">
      <c r="A66" s="19"/>
      <c r="B66" s="20"/>
      <c r="C66" s="21"/>
      <c r="D66" s="25" t="s">
        <v>53</v>
      </c>
      <c r="E66" s="23" t="s">
        <v>32</v>
      </c>
      <c r="F66" s="24">
        <v>20</v>
      </c>
      <c r="G66" s="24">
        <v>1.62</v>
      </c>
      <c r="H66" s="24">
        <v>0.2</v>
      </c>
      <c r="I66" s="24">
        <v>17</v>
      </c>
      <c r="J66" s="24">
        <v>48.9</v>
      </c>
      <c r="K66" s="47" t="s">
        <v>33</v>
      </c>
      <c r="L66" s="24">
        <v>1.6</v>
      </c>
    </row>
    <row r="67" spans="1:12" ht="15">
      <c r="A67" s="19"/>
      <c r="B67" s="20"/>
      <c r="C67" s="21"/>
      <c r="D67" s="25" t="s">
        <v>35</v>
      </c>
      <c r="E67" s="23" t="s">
        <v>36</v>
      </c>
      <c r="F67" s="24">
        <v>20</v>
      </c>
      <c r="G67" s="24">
        <v>1.3</v>
      </c>
      <c r="H67" s="24">
        <v>0.2</v>
      </c>
      <c r="I67" s="24">
        <v>17</v>
      </c>
      <c r="J67" s="24">
        <v>50</v>
      </c>
      <c r="K67" s="47" t="s">
        <v>33</v>
      </c>
      <c r="L67" s="24">
        <v>1.84</v>
      </c>
    </row>
    <row r="68" spans="1:12" ht="1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7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7"/>
      <c r="L69" s="24"/>
    </row>
    <row r="70" spans="1:12" ht="15">
      <c r="A70" s="26"/>
      <c r="B70" s="27"/>
      <c r="C70" s="28"/>
      <c r="D70" s="29" t="s">
        <v>37</v>
      </c>
      <c r="E70" s="30"/>
      <c r="F70" s="31">
        <f>SUM(F61:F69)</f>
        <v>730</v>
      </c>
      <c r="G70" s="31">
        <f t="shared" ref="G70:J70" si="12">SUM(G61:G69)</f>
        <v>18.14</v>
      </c>
      <c r="H70" s="31">
        <f t="shared" si="12"/>
        <v>25.88</v>
      </c>
      <c r="I70" s="31">
        <f t="shared" si="12"/>
        <v>117.09</v>
      </c>
      <c r="J70" s="31">
        <f t="shared" si="12"/>
        <v>822.5</v>
      </c>
      <c r="K70" s="48"/>
      <c r="L70" s="31">
        <f>L68+L67+L66+L65+L64+L63+L62+L61</f>
        <v>149.72</v>
      </c>
    </row>
    <row r="71" spans="1:12" ht="15">
      <c r="A71" s="32">
        <f>A49</f>
        <v>1</v>
      </c>
      <c r="B71" s="33">
        <f>B49</f>
        <v>2</v>
      </c>
      <c r="C71" s="34" t="s">
        <v>55</v>
      </c>
      <c r="D71" s="35" t="s">
        <v>56</v>
      </c>
      <c r="E71" s="43" t="s">
        <v>77</v>
      </c>
      <c r="F71" s="24">
        <v>50</v>
      </c>
      <c r="G71" s="24">
        <v>3.11</v>
      </c>
      <c r="H71" s="24">
        <v>3.09</v>
      </c>
      <c r="I71" s="24">
        <v>12.17</v>
      </c>
      <c r="J71" s="24">
        <v>145.5</v>
      </c>
      <c r="K71" s="47">
        <v>54</v>
      </c>
      <c r="L71" s="24">
        <v>20</v>
      </c>
    </row>
    <row r="72" spans="1:12" ht="15">
      <c r="A72" s="19"/>
      <c r="B72" s="20"/>
      <c r="C72" s="21"/>
      <c r="D72" s="35" t="s">
        <v>51</v>
      </c>
      <c r="E72" s="23"/>
      <c r="F72" s="24"/>
      <c r="G72" s="24"/>
      <c r="H72" s="24"/>
      <c r="I72" s="24"/>
      <c r="J72" s="24"/>
      <c r="K72" s="47"/>
      <c r="L72" s="24"/>
    </row>
    <row r="73" spans="1:12" ht="15">
      <c r="A73" s="19"/>
      <c r="B73" s="20"/>
      <c r="C73" s="21"/>
      <c r="D73" s="50" t="s">
        <v>58</v>
      </c>
      <c r="E73" s="43" t="s">
        <v>78</v>
      </c>
      <c r="F73" s="24">
        <v>250</v>
      </c>
      <c r="G73" s="24">
        <v>8.25</v>
      </c>
      <c r="H73" s="24">
        <v>6.25</v>
      </c>
      <c r="I73" s="24">
        <v>27.5</v>
      </c>
      <c r="J73" s="24">
        <v>207</v>
      </c>
      <c r="K73" s="52" t="s">
        <v>33</v>
      </c>
      <c r="L73" s="24">
        <v>34</v>
      </c>
    </row>
    <row r="74" spans="1:12" ht="15">
      <c r="A74" s="19"/>
      <c r="B74" s="20"/>
      <c r="C74" s="21"/>
      <c r="D74" s="22"/>
      <c r="E74" s="23"/>
      <c r="F74" s="24"/>
      <c r="G74" s="24"/>
      <c r="H74" s="24"/>
      <c r="I74" s="24"/>
      <c r="J74" s="24"/>
      <c r="K74" s="47"/>
      <c r="L74" s="24"/>
    </row>
    <row r="75" spans="1:12" ht="15">
      <c r="A75" s="26"/>
      <c r="B75" s="27"/>
      <c r="C75" s="28"/>
      <c r="D75" s="29" t="s">
        <v>37</v>
      </c>
      <c r="E75" s="30"/>
      <c r="F75" s="31">
        <f>SUM(F71:F74)</f>
        <v>300</v>
      </c>
      <c r="G75" s="31">
        <f t="shared" ref="G75:J75" si="13">SUM(G71:G74)</f>
        <v>11.36</v>
      </c>
      <c r="H75" s="31">
        <f t="shared" si="13"/>
        <v>9.34</v>
      </c>
      <c r="I75" s="31">
        <f t="shared" si="13"/>
        <v>39.67</v>
      </c>
      <c r="J75" s="31">
        <f t="shared" si="13"/>
        <v>352.5</v>
      </c>
      <c r="K75" s="48"/>
      <c r="L75" s="31">
        <f>L73+L71</f>
        <v>54</v>
      </c>
    </row>
    <row r="76" spans="1:12" ht="15">
      <c r="A76" s="32">
        <f>A49</f>
        <v>1</v>
      </c>
      <c r="B76" s="33">
        <f>B49</f>
        <v>2</v>
      </c>
      <c r="C76" s="34" t="s">
        <v>60</v>
      </c>
      <c r="D76" s="25" t="s">
        <v>27</v>
      </c>
      <c r="E76" s="43" t="s">
        <v>79</v>
      </c>
      <c r="F76" s="24">
        <v>240</v>
      </c>
      <c r="G76" s="24">
        <v>24.5</v>
      </c>
      <c r="H76" s="24">
        <v>18.84</v>
      </c>
      <c r="I76" s="24">
        <v>24.1</v>
      </c>
      <c r="J76" s="24">
        <v>340</v>
      </c>
      <c r="K76" s="47">
        <v>181</v>
      </c>
      <c r="L76" s="24">
        <v>136.6</v>
      </c>
    </row>
    <row r="77" spans="1:12" ht="15">
      <c r="A77" s="19"/>
      <c r="B77" s="20"/>
      <c r="C77" s="21"/>
      <c r="D77" s="25" t="s">
        <v>49</v>
      </c>
      <c r="E77" s="23"/>
      <c r="F77" s="24"/>
      <c r="G77" s="24"/>
      <c r="H77" s="24"/>
      <c r="I77" s="24"/>
      <c r="J77" s="24"/>
      <c r="K77" s="47"/>
      <c r="L77" s="24"/>
    </row>
    <row r="78" spans="1:12" ht="25.5">
      <c r="A78" s="19"/>
      <c r="B78" s="20"/>
      <c r="C78" s="21"/>
      <c r="D78" s="25" t="s">
        <v>51</v>
      </c>
      <c r="E78" s="43" t="s">
        <v>80</v>
      </c>
      <c r="F78" s="24">
        <v>200</v>
      </c>
      <c r="G78" s="24">
        <v>0.2</v>
      </c>
      <c r="H78" s="24">
        <v>0.1</v>
      </c>
      <c r="I78" s="24">
        <v>10.199999999999999</v>
      </c>
      <c r="J78" s="24">
        <v>42.5</v>
      </c>
      <c r="K78" s="52" t="s">
        <v>81</v>
      </c>
      <c r="L78" s="24">
        <v>18</v>
      </c>
    </row>
    <row r="79" spans="1:12" ht="15">
      <c r="A79" s="19"/>
      <c r="B79" s="20"/>
      <c r="C79" s="21"/>
      <c r="D79" s="25" t="s">
        <v>31</v>
      </c>
      <c r="E79" s="23" t="s">
        <v>32</v>
      </c>
      <c r="F79" s="24">
        <v>27</v>
      </c>
      <c r="G79" s="24">
        <v>2.1869999999999998</v>
      </c>
      <c r="H79" s="24">
        <v>0.27</v>
      </c>
      <c r="I79" s="24">
        <v>18</v>
      </c>
      <c r="J79" s="24">
        <v>65</v>
      </c>
      <c r="K79" s="47" t="s">
        <v>33</v>
      </c>
      <c r="L79" s="24">
        <v>2.16</v>
      </c>
    </row>
    <row r="80" spans="1:12" ht="15">
      <c r="A80" s="19"/>
      <c r="B80" s="20"/>
      <c r="C80" s="21"/>
      <c r="D80" s="22" t="s">
        <v>35</v>
      </c>
      <c r="E80" s="23" t="s">
        <v>36</v>
      </c>
      <c r="F80" s="24">
        <v>20</v>
      </c>
      <c r="G80" s="24">
        <v>1.3</v>
      </c>
      <c r="H80" s="24">
        <v>0.2</v>
      </c>
      <c r="I80" s="24">
        <v>17</v>
      </c>
      <c r="J80" s="24">
        <v>50</v>
      </c>
      <c r="K80" s="47" t="s">
        <v>33</v>
      </c>
      <c r="L80" s="24">
        <v>1.84</v>
      </c>
    </row>
    <row r="81" spans="1:12" ht="15">
      <c r="A81" s="19"/>
      <c r="B81" s="20"/>
      <c r="C81" s="21"/>
      <c r="D81" s="22" t="s">
        <v>41</v>
      </c>
      <c r="E81" s="43" t="s">
        <v>82</v>
      </c>
      <c r="F81" s="24">
        <v>60</v>
      </c>
      <c r="G81" s="24">
        <v>0.432</v>
      </c>
      <c r="H81" s="24">
        <v>6</v>
      </c>
      <c r="I81" s="24">
        <v>1.8</v>
      </c>
      <c r="J81" s="24">
        <v>90</v>
      </c>
      <c r="K81" s="47">
        <v>16</v>
      </c>
      <c r="L81" s="24">
        <v>20</v>
      </c>
    </row>
    <row r="82" spans="1:12" ht="15">
      <c r="A82" s="19"/>
      <c r="B82" s="20"/>
      <c r="C82" s="21"/>
      <c r="D82" s="22"/>
      <c r="E82" s="23"/>
      <c r="F82" s="24"/>
      <c r="G82" s="24"/>
      <c r="H82" s="24"/>
      <c r="I82" s="24"/>
      <c r="J82" s="24"/>
      <c r="K82" s="47"/>
      <c r="L82" s="24"/>
    </row>
    <row r="83" spans="1:12" ht="15">
      <c r="A83" s="26"/>
      <c r="B83" s="27"/>
      <c r="C83" s="28"/>
      <c r="D83" s="29" t="s">
        <v>37</v>
      </c>
      <c r="E83" s="30"/>
      <c r="F83" s="31">
        <f>SUM(F76:F82)</f>
        <v>547</v>
      </c>
      <c r="G83" s="31">
        <f t="shared" ref="G83:J83" si="14">SUM(G76:G82)</f>
        <v>28.619</v>
      </c>
      <c r="H83" s="31">
        <f t="shared" si="14"/>
        <v>25.41</v>
      </c>
      <c r="I83" s="31">
        <f t="shared" si="14"/>
        <v>71.099999999999994</v>
      </c>
      <c r="J83" s="31">
        <f t="shared" si="14"/>
        <v>587.5</v>
      </c>
      <c r="K83" s="48"/>
      <c r="L83" s="31">
        <f>L81+L80+L79+L78+L77+L76</f>
        <v>178.6</v>
      </c>
    </row>
    <row r="84" spans="1:12" ht="15">
      <c r="A84" s="32">
        <f>A49</f>
        <v>1</v>
      </c>
      <c r="B84" s="33">
        <f>B49</f>
        <v>2</v>
      </c>
      <c r="C84" s="34" t="s">
        <v>67</v>
      </c>
      <c r="D84" s="35" t="s">
        <v>58</v>
      </c>
      <c r="E84" s="23"/>
      <c r="F84" s="24"/>
      <c r="G84" s="24"/>
      <c r="H84" s="24"/>
      <c r="I84" s="24"/>
      <c r="J84" s="24"/>
      <c r="K84" s="47"/>
      <c r="L84" s="24"/>
    </row>
    <row r="85" spans="1:12" ht="15">
      <c r="A85" s="19"/>
      <c r="B85" s="20"/>
      <c r="C85" s="21"/>
      <c r="D85" s="35" t="s">
        <v>56</v>
      </c>
      <c r="E85" s="23"/>
      <c r="F85" s="24"/>
      <c r="G85" s="24"/>
      <c r="H85" s="24"/>
      <c r="I85" s="24"/>
      <c r="J85" s="24"/>
      <c r="K85" s="47"/>
      <c r="L85" s="24"/>
    </row>
    <row r="86" spans="1:12" ht="15">
      <c r="A86" s="19"/>
      <c r="B86" s="20"/>
      <c r="C86" s="21"/>
      <c r="D86" s="35" t="s">
        <v>51</v>
      </c>
      <c r="E86" s="23"/>
      <c r="F86" s="24"/>
      <c r="G86" s="24"/>
      <c r="H86" s="24"/>
      <c r="I86" s="24"/>
      <c r="J86" s="24"/>
      <c r="K86" s="47"/>
      <c r="L86" s="24"/>
    </row>
    <row r="87" spans="1:12" ht="15">
      <c r="A87" s="19"/>
      <c r="B87" s="20"/>
      <c r="C87" s="21"/>
      <c r="D87" s="35" t="s">
        <v>34</v>
      </c>
      <c r="E87" s="23"/>
      <c r="F87" s="24"/>
      <c r="G87" s="24"/>
      <c r="H87" s="24"/>
      <c r="I87" s="24"/>
      <c r="J87" s="24"/>
      <c r="K87" s="47"/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7"/>
      <c r="L88" s="24"/>
    </row>
    <row r="89" spans="1:12" ht="15">
      <c r="A89" s="19"/>
      <c r="B89" s="20"/>
      <c r="C89" s="21"/>
      <c r="D89" s="22"/>
      <c r="E89" s="23"/>
      <c r="F89" s="24"/>
      <c r="G89" s="24"/>
      <c r="H89" s="24"/>
      <c r="I89" s="24"/>
      <c r="J89" s="24"/>
      <c r="K89" s="47"/>
      <c r="L89" s="24"/>
    </row>
    <row r="90" spans="1:12" ht="15">
      <c r="A90" s="26"/>
      <c r="B90" s="27"/>
      <c r="C90" s="28"/>
      <c r="D90" s="36" t="s">
        <v>37</v>
      </c>
      <c r="E90" s="30"/>
      <c r="F90" s="31">
        <f>SUM(F84:F89)</f>
        <v>0</v>
      </c>
      <c r="G90" s="31">
        <f t="shared" ref="G90:J90" si="15">SUM(G84:G89)</f>
        <v>0</v>
      </c>
      <c r="H90" s="31">
        <f t="shared" si="15"/>
        <v>0</v>
      </c>
      <c r="I90" s="31">
        <f t="shared" si="15"/>
        <v>0</v>
      </c>
      <c r="J90" s="31">
        <f t="shared" si="15"/>
        <v>0</v>
      </c>
      <c r="K90" s="48"/>
      <c r="L90" s="31">
        <f t="shared" ref="L90" ca="1" si="16">SUM(L84:L92)</f>
        <v>0</v>
      </c>
    </row>
    <row r="91" spans="1:12" ht="15.75" customHeight="1">
      <c r="A91" s="37">
        <f>A49</f>
        <v>1</v>
      </c>
      <c r="B91" s="38">
        <f>B49</f>
        <v>2</v>
      </c>
      <c r="C91" s="77" t="s">
        <v>68</v>
      </c>
      <c r="D91" s="78"/>
      <c r="E91" s="41"/>
      <c r="F91" s="42">
        <f>F83+F75+F70+F60+F56</f>
        <v>2277</v>
      </c>
      <c r="G91" s="42">
        <f t="shared" ref="G91:J91" si="17">G56+G60+G70+G75+G83+G90</f>
        <v>79.388999999999996</v>
      </c>
      <c r="H91" s="42">
        <f t="shared" si="17"/>
        <v>100.24</v>
      </c>
      <c r="I91" s="42">
        <f t="shared" si="17"/>
        <v>361.78</v>
      </c>
      <c r="J91" s="42">
        <f t="shared" si="17"/>
        <v>2350</v>
      </c>
      <c r="K91" s="49"/>
      <c r="L91" s="42">
        <f>L83+L75+L70+L57+L56</f>
        <v>526.82000000000005</v>
      </c>
    </row>
    <row r="92" spans="1:12" ht="15">
      <c r="A92" s="13">
        <v>1</v>
      </c>
      <c r="B92" s="14">
        <v>3</v>
      </c>
      <c r="C92" s="15" t="s">
        <v>26</v>
      </c>
      <c r="D92" s="16" t="s">
        <v>27</v>
      </c>
      <c r="E92" s="51" t="s">
        <v>83</v>
      </c>
      <c r="F92" s="18">
        <v>200</v>
      </c>
      <c r="G92" s="18">
        <v>17.899999999999999</v>
      </c>
      <c r="H92" s="18">
        <v>27.7</v>
      </c>
      <c r="I92" s="18">
        <v>4.5999999999999996</v>
      </c>
      <c r="J92" s="18">
        <v>153.5</v>
      </c>
      <c r="K92" s="46">
        <v>132</v>
      </c>
      <c r="L92" s="18">
        <v>65</v>
      </c>
    </row>
    <row r="93" spans="1:12" ht="15">
      <c r="A93" s="19"/>
      <c r="B93" s="20"/>
      <c r="C93" s="21"/>
      <c r="D93" s="22" t="s">
        <v>58</v>
      </c>
      <c r="E93" s="43" t="s">
        <v>70</v>
      </c>
      <c r="F93" s="24">
        <v>10</v>
      </c>
      <c r="G93" s="24">
        <v>0.1</v>
      </c>
      <c r="H93" s="24">
        <v>7.25</v>
      </c>
      <c r="I93" s="24">
        <v>0.14000000000000001</v>
      </c>
      <c r="J93" s="24">
        <v>66.2</v>
      </c>
      <c r="K93" s="47" t="s">
        <v>33</v>
      </c>
      <c r="L93" s="24">
        <v>13</v>
      </c>
    </row>
    <row r="94" spans="1:12" ht="25.5">
      <c r="A94" s="19"/>
      <c r="B94" s="20"/>
      <c r="C94" s="21"/>
      <c r="D94" s="25" t="s">
        <v>29</v>
      </c>
      <c r="E94" s="43" t="s">
        <v>84</v>
      </c>
      <c r="F94" s="24">
        <v>200</v>
      </c>
      <c r="G94" s="24">
        <v>0.3</v>
      </c>
      <c r="H94" s="24">
        <v>0</v>
      </c>
      <c r="I94" s="24">
        <v>7.4</v>
      </c>
      <c r="J94" s="24">
        <v>30.9</v>
      </c>
      <c r="K94" s="52" t="s">
        <v>85</v>
      </c>
      <c r="L94" s="24">
        <v>13.6</v>
      </c>
    </row>
    <row r="95" spans="1:12" ht="15">
      <c r="A95" s="19"/>
      <c r="B95" s="20"/>
      <c r="C95" s="21"/>
      <c r="D95" s="25" t="s">
        <v>31</v>
      </c>
      <c r="E95" s="23" t="s">
        <v>32</v>
      </c>
      <c r="F95" s="24">
        <v>70</v>
      </c>
      <c r="G95" s="24">
        <v>5.67</v>
      </c>
      <c r="H95" s="24">
        <v>0.7</v>
      </c>
      <c r="I95" s="24">
        <v>34.159999999999997</v>
      </c>
      <c r="J95" s="24">
        <v>169.4</v>
      </c>
      <c r="K95" s="47" t="s">
        <v>33</v>
      </c>
      <c r="L95" s="24">
        <v>5.6</v>
      </c>
    </row>
    <row r="96" spans="1:12" ht="15">
      <c r="A96" s="19"/>
      <c r="B96" s="20"/>
      <c r="C96" s="21"/>
      <c r="D96" s="25" t="s">
        <v>34</v>
      </c>
      <c r="E96" s="23"/>
      <c r="F96" s="24"/>
      <c r="G96" s="24"/>
      <c r="H96" s="24"/>
      <c r="I96" s="24"/>
      <c r="J96" s="24"/>
      <c r="K96" s="47"/>
      <c r="L96" s="24"/>
    </row>
    <row r="97" spans="1:12" ht="15">
      <c r="A97" s="19"/>
      <c r="B97" s="20"/>
      <c r="C97" s="21"/>
      <c r="D97" s="50" t="s">
        <v>35</v>
      </c>
      <c r="E97" s="43" t="s">
        <v>36</v>
      </c>
      <c r="F97" s="24">
        <v>20</v>
      </c>
      <c r="G97" s="24">
        <v>1.3</v>
      </c>
      <c r="H97" s="24">
        <v>0.2</v>
      </c>
      <c r="I97" s="24">
        <v>17</v>
      </c>
      <c r="J97" s="24">
        <v>50</v>
      </c>
      <c r="K97" s="52" t="s">
        <v>33</v>
      </c>
      <c r="L97" s="24">
        <v>1.84</v>
      </c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7"/>
      <c r="L98" s="24"/>
    </row>
    <row r="99" spans="1:12" ht="15">
      <c r="A99" s="26"/>
      <c r="B99" s="27"/>
      <c r="C99" s="28"/>
      <c r="D99" s="29" t="s">
        <v>37</v>
      </c>
      <c r="E99" s="30"/>
      <c r="F99" s="31">
        <f>SUM(F92:F98)</f>
        <v>500</v>
      </c>
      <c r="G99" s="31">
        <f t="shared" ref="G99:J99" si="18">SUM(G92:G98)</f>
        <v>25.27</v>
      </c>
      <c r="H99" s="31">
        <f t="shared" si="18"/>
        <v>35.850000000000009</v>
      </c>
      <c r="I99" s="31">
        <f t="shared" si="18"/>
        <v>63.3</v>
      </c>
      <c r="J99" s="31">
        <f t="shared" si="18"/>
        <v>470</v>
      </c>
      <c r="K99" s="48"/>
      <c r="L99" s="31">
        <f t="shared" ref="L99" si="19">SUM(L92:L98)</f>
        <v>99.039999999999992</v>
      </c>
    </row>
    <row r="100" spans="1:12" ht="15">
      <c r="A100" s="32">
        <f>A92</f>
        <v>1</v>
      </c>
      <c r="B100" s="33">
        <v>3</v>
      </c>
      <c r="C100" s="34" t="s">
        <v>38</v>
      </c>
      <c r="D100" s="35" t="s">
        <v>34</v>
      </c>
      <c r="E100" s="43" t="s">
        <v>86</v>
      </c>
      <c r="F100" s="24">
        <v>200</v>
      </c>
      <c r="G100" s="24">
        <v>1.25</v>
      </c>
      <c r="H100" s="24">
        <v>0</v>
      </c>
      <c r="I100" s="24">
        <v>16.25</v>
      </c>
      <c r="J100" s="24">
        <v>117.5</v>
      </c>
      <c r="K100" s="47" t="s">
        <v>33</v>
      </c>
      <c r="L100" s="24">
        <v>39.6</v>
      </c>
    </row>
    <row r="101" spans="1:12" ht="15">
      <c r="A101" s="19"/>
      <c r="B101" s="20"/>
      <c r="C101" s="21"/>
      <c r="D101" s="22"/>
      <c r="E101" s="23"/>
      <c r="F101" s="24"/>
      <c r="G101" s="24"/>
      <c r="H101" s="24"/>
      <c r="I101" s="24"/>
      <c r="J101" s="24"/>
      <c r="K101" s="47"/>
      <c r="L101" s="24"/>
    </row>
    <row r="102" spans="1:12" ht="1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7"/>
      <c r="L102" s="24"/>
    </row>
    <row r="103" spans="1:12" ht="15">
      <c r="A103" s="26"/>
      <c r="B103" s="27"/>
      <c r="C103" s="28"/>
      <c r="D103" s="29" t="s">
        <v>37</v>
      </c>
      <c r="E103" s="30"/>
      <c r="F103" s="31">
        <f>SUM(F100:F102)</f>
        <v>200</v>
      </c>
      <c r="G103" s="31">
        <f t="shared" ref="G103:J103" si="20">SUM(G100:G102)</f>
        <v>1.25</v>
      </c>
      <c r="H103" s="31">
        <f t="shared" si="20"/>
        <v>0</v>
      </c>
      <c r="I103" s="31">
        <f t="shared" si="20"/>
        <v>16.25</v>
      </c>
      <c r="J103" s="31">
        <f t="shared" si="20"/>
        <v>117.5</v>
      </c>
      <c r="K103" s="48"/>
      <c r="L103" s="31">
        <f>L100</f>
        <v>39.6</v>
      </c>
    </row>
    <row r="104" spans="1:12" ht="15">
      <c r="A104" s="32">
        <f>A92</f>
        <v>1</v>
      </c>
      <c r="B104" s="33">
        <f>B92</f>
        <v>3</v>
      </c>
      <c r="C104" s="34" t="s">
        <v>40</v>
      </c>
      <c r="D104" s="25" t="s">
        <v>41</v>
      </c>
      <c r="E104" s="43" t="s">
        <v>87</v>
      </c>
      <c r="F104" s="24">
        <v>80</v>
      </c>
      <c r="G104" s="24">
        <v>1.536</v>
      </c>
      <c r="H104" s="24">
        <v>4.7279999999999998</v>
      </c>
      <c r="I104" s="24">
        <v>1.88</v>
      </c>
      <c r="J104" s="24">
        <v>57.7</v>
      </c>
      <c r="K104" s="47">
        <v>7</v>
      </c>
      <c r="L104" s="24">
        <v>44.6</v>
      </c>
    </row>
    <row r="105" spans="1:12" ht="15">
      <c r="A105" s="19"/>
      <c r="B105" s="20"/>
      <c r="C105" s="21"/>
      <c r="D105" s="25" t="s">
        <v>44</v>
      </c>
      <c r="E105" s="43" t="s">
        <v>88</v>
      </c>
      <c r="F105" s="24">
        <v>250</v>
      </c>
      <c r="G105" s="24">
        <v>7.29</v>
      </c>
      <c r="H105" s="24">
        <v>4.83</v>
      </c>
      <c r="I105" s="24">
        <v>25.21</v>
      </c>
      <c r="J105" s="24">
        <v>123</v>
      </c>
      <c r="K105" s="47">
        <v>12</v>
      </c>
      <c r="L105" s="24">
        <v>8.1999999999999993</v>
      </c>
    </row>
    <row r="106" spans="1:12" ht="15">
      <c r="A106" s="19"/>
      <c r="B106" s="20"/>
      <c r="C106" s="21"/>
      <c r="D106" s="25" t="s">
        <v>46</v>
      </c>
      <c r="E106" s="43" t="s">
        <v>89</v>
      </c>
      <c r="F106" s="24">
        <v>100</v>
      </c>
      <c r="G106" s="24">
        <v>14.9</v>
      </c>
      <c r="H106" s="24">
        <v>11.8</v>
      </c>
      <c r="I106" s="24">
        <v>7.96</v>
      </c>
      <c r="J106" s="24">
        <v>152</v>
      </c>
      <c r="K106" s="47">
        <v>231</v>
      </c>
      <c r="L106" s="24">
        <v>20</v>
      </c>
    </row>
    <row r="107" spans="1:12" ht="15">
      <c r="A107" s="19"/>
      <c r="B107" s="20"/>
      <c r="C107" s="21"/>
      <c r="D107" s="25" t="s">
        <v>49</v>
      </c>
      <c r="E107" s="43" t="s">
        <v>90</v>
      </c>
      <c r="F107" s="24">
        <v>150</v>
      </c>
      <c r="G107" s="24">
        <v>8.3699999999999992</v>
      </c>
      <c r="H107" s="24">
        <v>8.24</v>
      </c>
      <c r="I107" s="24">
        <v>41.1</v>
      </c>
      <c r="J107" s="24">
        <v>276.5</v>
      </c>
      <c r="K107" s="47">
        <v>53</v>
      </c>
      <c r="L107" s="24">
        <v>10.5</v>
      </c>
    </row>
    <row r="108" spans="1:12" ht="15">
      <c r="A108" s="19"/>
      <c r="B108" s="20"/>
      <c r="C108" s="21"/>
      <c r="D108" s="25" t="s">
        <v>51</v>
      </c>
      <c r="E108" s="23" t="s">
        <v>52</v>
      </c>
      <c r="F108" s="24">
        <v>200</v>
      </c>
      <c r="G108" s="24">
        <v>0</v>
      </c>
      <c r="H108" s="24">
        <v>0</v>
      </c>
      <c r="I108" s="24">
        <v>23</v>
      </c>
      <c r="J108" s="24">
        <v>92</v>
      </c>
      <c r="K108" s="47" t="s">
        <v>33</v>
      </c>
      <c r="L108" s="24">
        <v>21.6</v>
      </c>
    </row>
    <row r="109" spans="1:12" ht="15">
      <c r="A109" s="19"/>
      <c r="B109" s="20"/>
      <c r="C109" s="21"/>
      <c r="D109" s="25" t="s">
        <v>53</v>
      </c>
      <c r="E109" s="23" t="s">
        <v>32</v>
      </c>
      <c r="F109" s="24">
        <v>20</v>
      </c>
      <c r="G109" s="24">
        <v>1.62</v>
      </c>
      <c r="H109" s="24">
        <v>0.2</v>
      </c>
      <c r="I109" s="24">
        <v>17</v>
      </c>
      <c r="J109" s="24">
        <v>48.9</v>
      </c>
      <c r="K109" s="47" t="s">
        <v>33</v>
      </c>
      <c r="L109" s="24">
        <v>1.6</v>
      </c>
    </row>
    <row r="110" spans="1:12" ht="15">
      <c r="A110" s="19"/>
      <c r="B110" s="20"/>
      <c r="C110" s="21"/>
      <c r="D110" s="25" t="s">
        <v>35</v>
      </c>
      <c r="E110" s="23" t="s">
        <v>36</v>
      </c>
      <c r="F110" s="24">
        <v>20</v>
      </c>
      <c r="G110" s="24">
        <v>1.3</v>
      </c>
      <c r="H110" s="24">
        <v>0.2</v>
      </c>
      <c r="I110" s="24">
        <v>17</v>
      </c>
      <c r="J110" s="24">
        <v>50</v>
      </c>
      <c r="K110" s="47" t="s">
        <v>33</v>
      </c>
      <c r="L110" s="24">
        <v>1.84</v>
      </c>
    </row>
    <row r="111" spans="1:12" ht="15">
      <c r="A111" s="19"/>
      <c r="B111" s="20"/>
      <c r="C111" s="21"/>
      <c r="D111" s="50" t="s">
        <v>27</v>
      </c>
      <c r="E111" s="43" t="s">
        <v>91</v>
      </c>
      <c r="F111" s="24">
        <v>20</v>
      </c>
      <c r="G111" s="24">
        <v>0.5</v>
      </c>
      <c r="H111" s="24">
        <v>1.282</v>
      </c>
      <c r="I111" s="24">
        <v>1.5660000000000001</v>
      </c>
      <c r="J111" s="24">
        <v>22.4</v>
      </c>
      <c r="K111" s="47">
        <v>257</v>
      </c>
      <c r="L111" s="24">
        <v>2.2999999999999998</v>
      </c>
    </row>
    <row r="112" spans="1:12" ht="15">
      <c r="A112" s="19"/>
      <c r="B112" s="20"/>
      <c r="C112" s="21"/>
      <c r="D112" s="22"/>
      <c r="E112" s="23"/>
      <c r="F112" s="24"/>
      <c r="G112" s="24"/>
      <c r="H112" s="24"/>
      <c r="I112" s="24"/>
      <c r="J112" s="24"/>
      <c r="K112" s="47"/>
      <c r="L112" s="24"/>
    </row>
    <row r="113" spans="1:12" ht="15">
      <c r="A113" s="26"/>
      <c r="B113" s="27"/>
      <c r="C113" s="28"/>
      <c r="D113" s="29" t="s">
        <v>37</v>
      </c>
      <c r="E113" s="30"/>
      <c r="F113" s="31">
        <f>SUM(F104:F112)</f>
        <v>840</v>
      </c>
      <c r="G113" s="31">
        <f t="shared" ref="G113:J113" si="21">SUM(G104:G112)</f>
        <v>35.515999999999991</v>
      </c>
      <c r="H113" s="31">
        <f t="shared" si="21"/>
        <v>31.279999999999998</v>
      </c>
      <c r="I113" s="31">
        <f t="shared" si="21"/>
        <v>134.71600000000001</v>
      </c>
      <c r="J113" s="31">
        <f t="shared" si="21"/>
        <v>822.5</v>
      </c>
      <c r="K113" s="48"/>
      <c r="L113" s="31">
        <f>L111+L110+L109+L108+L107+L106+L105+L104</f>
        <v>110.64000000000001</v>
      </c>
    </row>
    <row r="114" spans="1:12" ht="15">
      <c r="A114" s="32">
        <f>A92</f>
        <v>1</v>
      </c>
      <c r="B114" s="33">
        <f>B92</f>
        <v>3</v>
      </c>
      <c r="C114" s="34" t="s">
        <v>55</v>
      </c>
      <c r="D114" s="35" t="s">
        <v>56</v>
      </c>
      <c r="E114" s="43" t="s">
        <v>92</v>
      </c>
      <c r="F114" s="24">
        <v>100</v>
      </c>
      <c r="G114" s="24">
        <v>11.7</v>
      </c>
      <c r="H114" s="24">
        <v>4.8099999999999996</v>
      </c>
      <c r="I114" s="24">
        <v>18.614999999999998</v>
      </c>
      <c r="J114" s="24">
        <v>230.5</v>
      </c>
      <c r="K114" s="47">
        <v>157</v>
      </c>
      <c r="L114" s="24">
        <v>48.7</v>
      </c>
    </row>
    <row r="115" spans="1:12" ht="15">
      <c r="A115" s="19"/>
      <c r="B115" s="20"/>
      <c r="C115" s="21"/>
      <c r="D115" s="25" t="s">
        <v>51</v>
      </c>
      <c r="E115" s="43" t="s">
        <v>93</v>
      </c>
      <c r="F115" s="24">
        <v>200</v>
      </c>
      <c r="G115" s="24">
        <v>5.6</v>
      </c>
      <c r="H115" s="24">
        <v>7</v>
      </c>
      <c r="I115" s="24">
        <v>9.4</v>
      </c>
      <c r="J115" s="24">
        <v>122</v>
      </c>
      <c r="K115" s="52" t="s">
        <v>33</v>
      </c>
      <c r="L115" s="24">
        <v>18.600000000000001</v>
      </c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7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7"/>
      <c r="L117" s="24"/>
    </row>
    <row r="118" spans="1:12" ht="15">
      <c r="A118" s="26"/>
      <c r="B118" s="27"/>
      <c r="C118" s="28"/>
      <c r="D118" s="29" t="s">
        <v>37</v>
      </c>
      <c r="E118" s="30"/>
      <c r="F118" s="31">
        <f>SUM(F114:F117)</f>
        <v>300</v>
      </c>
      <c r="G118" s="31">
        <f t="shared" ref="G118:J118" si="22">SUM(G114:G117)</f>
        <v>17.299999999999997</v>
      </c>
      <c r="H118" s="31">
        <f t="shared" si="22"/>
        <v>11.809999999999999</v>
      </c>
      <c r="I118" s="31">
        <f t="shared" si="22"/>
        <v>28.015000000000001</v>
      </c>
      <c r="J118" s="31">
        <f t="shared" si="22"/>
        <v>352.5</v>
      </c>
      <c r="K118" s="48"/>
      <c r="L118" s="31">
        <f>L115+L114</f>
        <v>67.300000000000011</v>
      </c>
    </row>
    <row r="119" spans="1:12" ht="15">
      <c r="A119" s="32">
        <f>A92</f>
        <v>1</v>
      </c>
      <c r="B119" s="33">
        <f>B92</f>
        <v>3</v>
      </c>
      <c r="C119" s="34" t="s">
        <v>60</v>
      </c>
      <c r="D119" s="25" t="s">
        <v>27</v>
      </c>
      <c r="E119" s="43" t="s">
        <v>94</v>
      </c>
      <c r="F119" s="24">
        <v>90</v>
      </c>
      <c r="G119" s="24">
        <v>13.8</v>
      </c>
      <c r="H119" s="24">
        <v>13.2</v>
      </c>
      <c r="I119" s="24">
        <v>6.4</v>
      </c>
      <c r="J119" s="24">
        <v>181</v>
      </c>
      <c r="K119" s="47">
        <v>44</v>
      </c>
      <c r="L119" s="24">
        <v>42</v>
      </c>
    </row>
    <row r="120" spans="1:12" ht="15">
      <c r="A120" s="19"/>
      <c r="B120" s="20"/>
      <c r="C120" s="21"/>
      <c r="D120" s="25" t="s">
        <v>49</v>
      </c>
      <c r="E120" s="43" t="s">
        <v>95</v>
      </c>
      <c r="F120" s="24">
        <v>150</v>
      </c>
      <c r="G120" s="24">
        <v>3.1949999999999998</v>
      </c>
      <c r="H120" s="24">
        <v>6.06</v>
      </c>
      <c r="I120" s="24">
        <v>23.2</v>
      </c>
      <c r="J120" s="24">
        <v>110</v>
      </c>
      <c r="K120" s="47">
        <v>241</v>
      </c>
      <c r="L120" s="24">
        <v>19</v>
      </c>
    </row>
    <row r="121" spans="1:12" ht="15">
      <c r="A121" s="19"/>
      <c r="B121" s="20"/>
      <c r="C121" s="21"/>
      <c r="D121" s="25" t="s">
        <v>51</v>
      </c>
      <c r="E121" s="43" t="s">
        <v>96</v>
      </c>
      <c r="F121" s="24">
        <v>200</v>
      </c>
      <c r="G121" s="24">
        <v>0.47</v>
      </c>
      <c r="H121" s="24">
        <v>0.1</v>
      </c>
      <c r="I121" s="24">
        <v>28.16</v>
      </c>
      <c r="J121" s="24">
        <v>95</v>
      </c>
      <c r="K121" s="47">
        <v>57</v>
      </c>
      <c r="L121" s="24">
        <v>26</v>
      </c>
    </row>
    <row r="122" spans="1:12" ht="15">
      <c r="A122" s="19"/>
      <c r="B122" s="20"/>
      <c r="C122" s="21"/>
      <c r="D122" s="25" t="s">
        <v>31</v>
      </c>
      <c r="E122" s="23" t="s">
        <v>32</v>
      </c>
      <c r="F122" s="24">
        <v>40</v>
      </c>
      <c r="G122" s="24">
        <v>3.24</v>
      </c>
      <c r="H122" s="24">
        <v>0.4</v>
      </c>
      <c r="I122" s="24">
        <v>19.52</v>
      </c>
      <c r="J122" s="24">
        <v>96.8</v>
      </c>
      <c r="K122" s="47" t="s">
        <v>33</v>
      </c>
      <c r="L122" s="24">
        <v>3.2</v>
      </c>
    </row>
    <row r="123" spans="1:12" ht="15">
      <c r="A123" s="19"/>
      <c r="B123" s="20"/>
      <c r="C123" s="21"/>
      <c r="D123" s="22" t="s">
        <v>35</v>
      </c>
      <c r="E123" s="23" t="s">
        <v>36</v>
      </c>
      <c r="F123" s="24">
        <v>20</v>
      </c>
      <c r="G123" s="24">
        <v>1.3</v>
      </c>
      <c r="H123" s="24">
        <v>0.2</v>
      </c>
      <c r="I123" s="24">
        <v>17</v>
      </c>
      <c r="J123" s="24">
        <v>50</v>
      </c>
      <c r="K123" s="47" t="s">
        <v>33</v>
      </c>
      <c r="L123" s="24">
        <v>1.84</v>
      </c>
    </row>
    <row r="124" spans="1:12" ht="15">
      <c r="A124" s="19"/>
      <c r="B124" s="20"/>
      <c r="C124" s="21"/>
      <c r="D124" s="50" t="s">
        <v>41</v>
      </c>
      <c r="E124" s="43" t="s">
        <v>97</v>
      </c>
      <c r="F124" s="24">
        <v>100</v>
      </c>
      <c r="G124" s="24">
        <v>1.1000000000000001</v>
      </c>
      <c r="H124" s="24">
        <v>0.2</v>
      </c>
      <c r="I124" s="24">
        <v>3.8</v>
      </c>
      <c r="J124" s="24">
        <v>54.7</v>
      </c>
      <c r="K124" s="52" t="s">
        <v>98</v>
      </c>
      <c r="L124" s="24">
        <v>34</v>
      </c>
    </row>
    <row r="125" spans="1:12" ht="15">
      <c r="A125" s="26"/>
      <c r="B125" s="27"/>
      <c r="C125" s="28"/>
      <c r="D125" s="29" t="s">
        <v>37</v>
      </c>
      <c r="E125" s="30"/>
      <c r="F125" s="31">
        <f>SUM(F119:F124)</f>
        <v>600</v>
      </c>
      <c r="G125" s="31">
        <f t="shared" ref="G125:J125" si="23">SUM(G119:G124)</f>
        <v>23.105</v>
      </c>
      <c r="H125" s="31">
        <f t="shared" si="23"/>
        <v>20.159999999999997</v>
      </c>
      <c r="I125" s="31">
        <f t="shared" si="23"/>
        <v>98.08</v>
      </c>
      <c r="J125" s="31">
        <f t="shared" si="23"/>
        <v>587.5</v>
      </c>
      <c r="K125" s="48"/>
      <c r="L125" s="31">
        <f>L124+L123+L122+L121+L120+L119</f>
        <v>126.04</v>
      </c>
    </row>
    <row r="126" spans="1:12" ht="15">
      <c r="A126" s="32">
        <f>A92</f>
        <v>1</v>
      </c>
      <c r="B126" s="33">
        <f>B92</f>
        <v>3</v>
      </c>
      <c r="C126" s="34" t="s">
        <v>67</v>
      </c>
      <c r="D126" s="35" t="s">
        <v>58</v>
      </c>
      <c r="E126" s="23"/>
      <c r="F126" s="24"/>
      <c r="G126" s="24"/>
      <c r="H126" s="24"/>
      <c r="I126" s="24"/>
      <c r="J126" s="24"/>
      <c r="K126" s="47"/>
      <c r="L126" s="24"/>
    </row>
    <row r="127" spans="1:12" ht="15">
      <c r="A127" s="19"/>
      <c r="B127" s="20"/>
      <c r="C127" s="21"/>
      <c r="D127" s="35" t="s">
        <v>56</v>
      </c>
      <c r="E127" s="23"/>
      <c r="F127" s="24"/>
      <c r="G127" s="24"/>
      <c r="H127" s="24"/>
      <c r="I127" s="24"/>
      <c r="J127" s="24"/>
      <c r="K127" s="47"/>
      <c r="L127" s="24"/>
    </row>
    <row r="128" spans="1:12" ht="15">
      <c r="A128" s="19"/>
      <c r="B128" s="20"/>
      <c r="C128" s="21"/>
      <c r="D128" s="35" t="s">
        <v>51</v>
      </c>
      <c r="E128" s="23"/>
      <c r="F128" s="24"/>
      <c r="G128" s="24"/>
      <c r="H128" s="24"/>
      <c r="I128" s="24"/>
      <c r="J128" s="24"/>
      <c r="K128" s="47"/>
      <c r="L128" s="24"/>
    </row>
    <row r="129" spans="1:12" ht="15">
      <c r="A129" s="19"/>
      <c r="B129" s="20"/>
      <c r="C129" s="21"/>
      <c r="D129" s="35" t="s">
        <v>34</v>
      </c>
      <c r="E129" s="23"/>
      <c r="F129" s="24"/>
      <c r="G129" s="24"/>
      <c r="H129" s="24"/>
      <c r="I129" s="24"/>
      <c r="J129" s="24"/>
      <c r="K129" s="47"/>
      <c r="L129" s="24"/>
    </row>
    <row r="130" spans="1:12" ht="15">
      <c r="A130" s="19"/>
      <c r="B130" s="20"/>
      <c r="C130" s="21"/>
      <c r="D130" s="22"/>
      <c r="E130" s="23"/>
      <c r="F130" s="24"/>
      <c r="G130" s="24"/>
      <c r="H130" s="24"/>
      <c r="I130" s="24"/>
      <c r="J130" s="24"/>
      <c r="K130" s="47"/>
      <c r="L130" s="24"/>
    </row>
    <row r="131" spans="1:12" ht="15">
      <c r="A131" s="19"/>
      <c r="B131" s="20"/>
      <c r="C131" s="21"/>
      <c r="D131" s="22"/>
      <c r="E131" s="23"/>
      <c r="F131" s="24"/>
      <c r="G131" s="24"/>
      <c r="H131" s="24"/>
      <c r="I131" s="24"/>
      <c r="J131" s="24"/>
      <c r="K131" s="47"/>
      <c r="L131" s="24"/>
    </row>
    <row r="132" spans="1:12" ht="15">
      <c r="A132" s="26"/>
      <c r="B132" s="27"/>
      <c r="C132" s="28"/>
      <c r="D132" s="36" t="s">
        <v>37</v>
      </c>
      <c r="E132" s="30"/>
      <c r="F132" s="31">
        <f>SUM(F126:F131)</f>
        <v>0</v>
      </c>
      <c r="G132" s="31">
        <f t="shared" ref="G132:J132" si="24">SUM(G126:G131)</f>
        <v>0</v>
      </c>
      <c r="H132" s="31">
        <f t="shared" si="24"/>
        <v>0</v>
      </c>
      <c r="I132" s="31">
        <f t="shared" si="24"/>
        <v>0</v>
      </c>
      <c r="J132" s="31">
        <f t="shared" si="24"/>
        <v>0</v>
      </c>
      <c r="K132" s="48"/>
      <c r="L132" s="31">
        <f t="shared" ref="L132" ca="1" si="25">SUM(L126:L134)</f>
        <v>0</v>
      </c>
    </row>
    <row r="133" spans="1:12" ht="15.75" customHeight="1">
      <c r="A133" s="37">
        <f>A92</f>
        <v>1</v>
      </c>
      <c r="B133" s="38">
        <f>B92</f>
        <v>3</v>
      </c>
      <c r="C133" s="77" t="s">
        <v>68</v>
      </c>
      <c r="D133" s="78"/>
      <c r="E133" s="41"/>
      <c r="F133" s="42">
        <f>F99+F103+F113+F118+F125+F132</f>
        <v>2440</v>
      </c>
      <c r="G133" s="42">
        <f t="shared" ref="G133:J133" si="26">G99+G103+G113+G118+G125+G132</f>
        <v>102.44099999999999</v>
      </c>
      <c r="H133" s="42">
        <f t="shared" si="26"/>
        <v>99.100000000000009</v>
      </c>
      <c r="I133" s="42">
        <f t="shared" si="26"/>
        <v>340.36099999999999</v>
      </c>
      <c r="J133" s="42">
        <f t="shared" si="26"/>
        <v>2350</v>
      </c>
      <c r="K133" s="49"/>
      <c r="L133" s="42">
        <f>L125+L118+L113+L103+L99</f>
        <v>442.62</v>
      </c>
    </row>
    <row r="134" spans="1:12" ht="25.5">
      <c r="A134" s="13">
        <v>1</v>
      </c>
      <c r="B134" s="14">
        <v>4</v>
      </c>
      <c r="C134" s="15" t="s">
        <v>26</v>
      </c>
      <c r="D134" s="16" t="s">
        <v>27</v>
      </c>
      <c r="E134" s="17" t="s">
        <v>99</v>
      </c>
      <c r="F134" s="18">
        <v>150</v>
      </c>
      <c r="G134" s="18">
        <v>4.5999999999999996</v>
      </c>
      <c r="H134" s="18">
        <v>6.5</v>
      </c>
      <c r="I134" s="18">
        <v>18.600000000000001</v>
      </c>
      <c r="J134" s="18">
        <v>278.2</v>
      </c>
      <c r="K134" s="46">
        <v>109</v>
      </c>
      <c r="L134" s="18">
        <v>17</v>
      </c>
    </row>
    <row r="135" spans="1:12" ht="15">
      <c r="A135" s="19"/>
      <c r="B135" s="20"/>
      <c r="C135" s="21"/>
      <c r="D135" s="22" t="s">
        <v>58</v>
      </c>
      <c r="E135" s="23" t="s">
        <v>100</v>
      </c>
      <c r="F135" s="24">
        <v>150</v>
      </c>
      <c r="G135" s="24">
        <v>24</v>
      </c>
      <c r="H135" s="24">
        <v>0.75</v>
      </c>
      <c r="I135" s="24">
        <v>15</v>
      </c>
      <c r="J135" s="24">
        <v>109</v>
      </c>
      <c r="K135" s="47" t="s">
        <v>33</v>
      </c>
      <c r="L135" s="24">
        <v>50</v>
      </c>
    </row>
    <row r="136" spans="1:12" ht="25.5">
      <c r="A136" s="19"/>
      <c r="B136" s="20"/>
      <c r="C136" s="21"/>
      <c r="D136" s="25" t="s">
        <v>29</v>
      </c>
      <c r="E136" s="23" t="s">
        <v>101</v>
      </c>
      <c r="F136" s="24">
        <v>200</v>
      </c>
      <c r="G136" s="24">
        <v>1.6</v>
      </c>
      <c r="H136" s="24">
        <v>1.4</v>
      </c>
      <c r="I136" s="24">
        <v>3.7</v>
      </c>
      <c r="J136" s="24">
        <v>33.9</v>
      </c>
      <c r="K136" s="47" t="s">
        <v>102</v>
      </c>
      <c r="L136" s="24">
        <v>6.7</v>
      </c>
    </row>
    <row r="137" spans="1:12" ht="15">
      <c r="A137" s="19"/>
      <c r="B137" s="20"/>
      <c r="C137" s="21"/>
      <c r="D137" s="25" t="s">
        <v>31</v>
      </c>
      <c r="E137" s="23" t="s">
        <v>32</v>
      </c>
      <c r="F137" s="24">
        <v>20</v>
      </c>
      <c r="G137" s="24">
        <v>1.62</v>
      </c>
      <c r="H137" s="24">
        <v>0.2</v>
      </c>
      <c r="I137" s="24">
        <v>17</v>
      </c>
      <c r="J137" s="24">
        <v>48.9</v>
      </c>
      <c r="K137" s="47" t="s">
        <v>33</v>
      </c>
      <c r="L137" s="24">
        <v>1.6</v>
      </c>
    </row>
    <row r="138" spans="1:12" ht="15">
      <c r="A138" s="19"/>
      <c r="B138" s="20"/>
      <c r="C138" s="21"/>
      <c r="D138" s="25" t="s">
        <v>34</v>
      </c>
      <c r="E138" s="23"/>
      <c r="F138" s="24"/>
      <c r="G138" s="24"/>
      <c r="H138" s="24"/>
      <c r="I138" s="24"/>
      <c r="J138" s="24"/>
      <c r="K138" s="47"/>
      <c r="L138" s="24"/>
    </row>
    <row r="139" spans="1:12" ht="15">
      <c r="A139" s="19"/>
      <c r="B139" s="20"/>
      <c r="C139" s="21"/>
      <c r="D139" s="22"/>
      <c r="E139" s="23"/>
      <c r="F139" s="24"/>
      <c r="G139" s="24"/>
      <c r="H139" s="24"/>
      <c r="I139" s="24"/>
      <c r="J139" s="24"/>
      <c r="K139" s="47"/>
      <c r="L139" s="24"/>
    </row>
    <row r="140" spans="1:12" ht="15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7"/>
      <c r="L140" s="24"/>
    </row>
    <row r="141" spans="1:12" ht="15">
      <c r="A141" s="26"/>
      <c r="B141" s="27"/>
      <c r="C141" s="28"/>
      <c r="D141" s="29" t="s">
        <v>37</v>
      </c>
      <c r="E141" s="30"/>
      <c r="F141" s="31">
        <f>SUM(F134:F140)</f>
        <v>520</v>
      </c>
      <c r="G141" s="31">
        <f t="shared" ref="G141:J141" si="27">SUM(G134:G140)</f>
        <v>31.820000000000004</v>
      </c>
      <c r="H141" s="31">
        <f t="shared" si="27"/>
        <v>8.85</v>
      </c>
      <c r="I141" s="31">
        <f t="shared" si="27"/>
        <v>54.300000000000004</v>
      </c>
      <c r="J141" s="31">
        <f t="shared" si="27"/>
        <v>469.99999999999994</v>
      </c>
      <c r="K141" s="48"/>
      <c r="L141" s="31">
        <f t="shared" ref="L141:L183" si="28">SUM(L134:L140)</f>
        <v>75.3</v>
      </c>
    </row>
    <row r="142" spans="1:12" ht="15">
      <c r="A142" s="32">
        <f>A134</f>
        <v>1</v>
      </c>
      <c r="B142" s="33">
        <v>4</v>
      </c>
      <c r="C142" s="34" t="s">
        <v>38</v>
      </c>
      <c r="D142" s="35" t="s">
        <v>34</v>
      </c>
      <c r="E142" s="23" t="s">
        <v>103</v>
      </c>
      <c r="F142" s="24">
        <v>200</v>
      </c>
      <c r="G142" s="24">
        <v>1.25</v>
      </c>
      <c r="H142" s="24">
        <v>0</v>
      </c>
      <c r="I142" s="24">
        <v>16.25</v>
      </c>
      <c r="J142" s="24">
        <v>117.5</v>
      </c>
      <c r="K142" s="47" t="s">
        <v>33</v>
      </c>
      <c r="L142" s="24">
        <v>36.4</v>
      </c>
    </row>
    <row r="143" spans="1:12" ht="15">
      <c r="A143" s="19"/>
      <c r="B143" s="20"/>
      <c r="C143" s="21"/>
      <c r="D143" s="22"/>
      <c r="E143" s="23"/>
      <c r="F143" s="24"/>
      <c r="G143" s="24"/>
      <c r="H143" s="24"/>
      <c r="I143" s="24"/>
      <c r="J143" s="24"/>
      <c r="K143" s="47"/>
      <c r="L143" s="24"/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7"/>
      <c r="L144" s="24"/>
    </row>
    <row r="145" spans="1:12" ht="15">
      <c r="A145" s="26"/>
      <c r="B145" s="27"/>
      <c r="C145" s="28"/>
      <c r="D145" s="29" t="s">
        <v>37</v>
      </c>
      <c r="E145" s="30"/>
      <c r="F145" s="31">
        <f>SUM(F142:F144)</f>
        <v>200</v>
      </c>
      <c r="G145" s="31">
        <f t="shared" ref="G145:J145" si="29">SUM(G142:G144)</f>
        <v>1.25</v>
      </c>
      <c r="H145" s="31">
        <f t="shared" si="29"/>
        <v>0</v>
      </c>
      <c r="I145" s="31">
        <f t="shared" si="29"/>
        <v>16.25</v>
      </c>
      <c r="J145" s="31">
        <f t="shared" si="29"/>
        <v>117.5</v>
      </c>
      <c r="K145" s="48"/>
      <c r="L145" s="31">
        <f>L142</f>
        <v>36.4</v>
      </c>
    </row>
    <row r="146" spans="1:12" ht="15">
      <c r="A146" s="32">
        <f>A134</f>
        <v>1</v>
      </c>
      <c r="B146" s="33">
        <f>B134</f>
        <v>4</v>
      </c>
      <c r="C146" s="34" t="s">
        <v>40</v>
      </c>
      <c r="D146" s="25" t="s">
        <v>41</v>
      </c>
      <c r="E146" s="23"/>
      <c r="F146" s="24"/>
      <c r="G146" s="24"/>
      <c r="H146" s="24"/>
      <c r="I146" s="24"/>
      <c r="J146" s="24"/>
      <c r="K146" s="47"/>
      <c r="L146" s="24"/>
    </row>
    <row r="147" spans="1:12" ht="15">
      <c r="A147" s="19"/>
      <c r="B147" s="20"/>
      <c r="C147" s="21"/>
      <c r="D147" s="25" t="s">
        <v>44</v>
      </c>
      <c r="E147" s="23" t="s">
        <v>104</v>
      </c>
      <c r="F147" s="24">
        <v>200</v>
      </c>
      <c r="G147" s="24">
        <v>4.29</v>
      </c>
      <c r="H147" s="24">
        <v>8.39</v>
      </c>
      <c r="I147" s="24">
        <v>11.17</v>
      </c>
      <c r="J147" s="24">
        <v>139.47999999999999</v>
      </c>
      <c r="K147" s="47">
        <v>18</v>
      </c>
      <c r="L147" s="24">
        <v>15.2</v>
      </c>
    </row>
    <row r="148" spans="1:12" ht="25.5">
      <c r="A148" s="19"/>
      <c r="B148" s="20"/>
      <c r="C148" s="21"/>
      <c r="D148" s="25" t="s">
        <v>46</v>
      </c>
      <c r="E148" s="23" t="s">
        <v>105</v>
      </c>
      <c r="F148" s="24">
        <v>240</v>
      </c>
      <c r="G148" s="24">
        <v>19.09</v>
      </c>
      <c r="H148" s="24">
        <v>8.1999999999999993</v>
      </c>
      <c r="I148" s="24">
        <v>26.54</v>
      </c>
      <c r="J148" s="24">
        <v>469.12</v>
      </c>
      <c r="K148" s="47">
        <v>169</v>
      </c>
      <c r="L148" s="24">
        <v>78</v>
      </c>
    </row>
    <row r="149" spans="1:12" ht="15">
      <c r="A149" s="19"/>
      <c r="B149" s="20"/>
      <c r="C149" s="21"/>
      <c r="D149" s="25" t="s">
        <v>49</v>
      </c>
      <c r="E149" s="23"/>
      <c r="F149" s="24"/>
      <c r="G149" s="24"/>
      <c r="H149" s="24"/>
      <c r="I149" s="24"/>
      <c r="J149" s="24"/>
      <c r="K149" s="47"/>
      <c r="L149" s="24"/>
    </row>
    <row r="150" spans="1:12" ht="15">
      <c r="A150" s="19"/>
      <c r="B150" s="20"/>
      <c r="C150" s="21"/>
      <c r="D150" s="25" t="s">
        <v>51</v>
      </c>
      <c r="E150" s="23" t="s">
        <v>52</v>
      </c>
      <c r="F150" s="24">
        <v>250</v>
      </c>
      <c r="G150" s="24">
        <v>0</v>
      </c>
      <c r="H150" s="24">
        <v>0</v>
      </c>
      <c r="I150" s="24">
        <v>28.75</v>
      </c>
      <c r="J150" s="24">
        <v>115</v>
      </c>
      <c r="K150" s="47" t="s">
        <v>33</v>
      </c>
      <c r="L150" s="24">
        <v>27</v>
      </c>
    </row>
    <row r="151" spans="1:12" ht="15">
      <c r="A151" s="19"/>
      <c r="B151" s="20"/>
      <c r="C151" s="21"/>
      <c r="D151" s="25" t="s">
        <v>53</v>
      </c>
      <c r="E151" s="23" t="s">
        <v>32</v>
      </c>
      <c r="F151" s="24">
        <v>20</v>
      </c>
      <c r="G151" s="24">
        <v>1.62</v>
      </c>
      <c r="H151" s="24">
        <v>0.2</v>
      </c>
      <c r="I151" s="24">
        <v>17</v>
      </c>
      <c r="J151" s="24">
        <v>48.9</v>
      </c>
      <c r="K151" s="47" t="s">
        <v>33</v>
      </c>
      <c r="L151" s="24">
        <v>1.6</v>
      </c>
    </row>
    <row r="152" spans="1:12" ht="15">
      <c r="A152" s="19"/>
      <c r="B152" s="20"/>
      <c r="C152" s="21"/>
      <c r="D152" s="25" t="s">
        <v>35</v>
      </c>
      <c r="E152" s="23" t="s">
        <v>36</v>
      </c>
      <c r="F152" s="24">
        <v>20</v>
      </c>
      <c r="G152" s="24">
        <v>1.3</v>
      </c>
      <c r="H152" s="24">
        <v>0.2</v>
      </c>
      <c r="I152" s="24">
        <v>17</v>
      </c>
      <c r="J152" s="24">
        <v>50</v>
      </c>
      <c r="K152" s="47" t="s">
        <v>33</v>
      </c>
      <c r="L152" s="24">
        <v>1.84</v>
      </c>
    </row>
    <row r="153" spans="1:12" ht="15">
      <c r="A153" s="19"/>
      <c r="B153" s="20"/>
      <c r="C153" s="21"/>
      <c r="D153" s="22"/>
      <c r="E153" s="23"/>
      <c r="F153" s="24"/>
      <c r="G153" s="24"/>
      <c r="H153" s="24"/>
      <c r="I153" s="24"/>
      <c r="J153" s="24"/>
      <c r="K153" s="47"/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7"/>
      <c r="L154" s="24"/>
    </row>
    <row r="155" spans="1:12" ht="15">
      <c r="A155" s="26"/>
      <c r="B155" s="27"/>
      <c r="C155" s="28"/>
      <c r="D155" s="29" t="s">
        <v>37</v>
      </c>
      <c r="E155" s="30"/>
      <c r="F155" s="31">
        <f>SUM(F146:F154)</f>
        <v>730</v>
      </c>
      <c r="G155" s="31">
        <f t="shared" ref="G155:J155" si="30">SUM(G146:G154)</f>
        <v>26.3</v>
      </c>
      <c r="H155" s="31">
        <f t="shared" si="30"/>
        <v>16.989999999999998</v>
      </c>
      <c r="I155" s="31">
        <f t="shared" si="30"/>
        <v>100.46000000000001</v>
      </c>
      <c r="J155" s="31">
        <f t="shared" si="30"/>
        <v>822.5</v>
      </c>
      <c r="K155" s="48"/>
      <c r="L155" s="31">
        <f>L153+L152+L151+L150+L149+L148+L147+L146</f>
        <v>123.64</v>
      </c>
    </row>
    <row r="156" spans="1:12" ht="15">
      <c r="A156" s="32">
        <f>A134</f>
        <v>1</v>
      </c>
      <c r="B156" s="33">
        <f>B134</f>
        <v>4</v>
      </c>
      <c r="C156" s="34" t="s">
        <v>55</v>
      </c>
      <c r="D156" s="35" t="s">
        <v>56</v>
      </c>
      <c r="E156" s="23" t="s">
        <v>106</v>
      </c>
      <c r="F156" s="24">
        <v>50</v>
      </c>
      <c r="G156" s="24">
        <v>3.09</v>
      </c>
      <c r="H156" s="24">
        <v>1.6</v>
      </c>
      <c r="I156" s="24">
        <v>27.6</v>
      </c>
      <c r="J156" s="24">
        <v>157.5</v>
      </c>
      <c r="K156" s="47">
        <v>459</v>
      </c>
      <c r="L156" s="24">
        <v>34</v>
      </c>
    </row>
    <row r="157" spans="1:12" ht="15">
      <c r="A157" s="19"/>
      <c r="B157" s="20"/>
      <c r="C157" s="21"/>
      <c r="D157" s="35" t="s">
        <v>51</v>
      </c>
      <c r="E157" s="23"/>
      <c r="F157" s="24"/>
      <c r="G157" s="24"/>
      <c r="H157" s="24"/>
      <c r="I157" s="24"/>
      <c r="J157" s="24"/>
      <c r="K157" s="47"/>
      <c r="L157" s="24"/>
    </row>
    <row r="158" spans="1:12" ht="15">
      <c r="A158" s="19"/>
      <c r="B158" s="20"/>
      <c r="C158" s="21"/>
      <c r="D158" s="22" t="s">
        <v>58</v>
      </c>
      <c r="E158" s="23" t="s">
        <v>107</v>
      </c>
      <c r="F158" s="24">
        <v>250</v>
      </c>
      <c r="G158" s="24">
        <v>7</v>
      </c>
      <c r="H158" s="24">
        <v>6.25</v>
      </c>
      <c r="I158" s="24">
        <v>27.5</v>
      </c>
      <c r="J158" s="24">
        <v>195</v>
      </c>
      <c r="K158" s="47" t="s">
        <v>33</v>
      </c>
      <c r="L158" s="24">
        <v>34</v>
      </c>
    </row>
    <row r="159" spans="1:12" ht="1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7"/>
      <c r="L159" s="24"/>
    </row>
    <row r="160" spans="1:12" ht="15">
      <c r="A160" s="26"/>
      <c r="B160" s="27"/>
      <c r="C160" s="28"/>
      <c r="D160" s="29" t="s">
        <v>37</v>
      </c>
      <c r="E160" s="30"/>
      <c r="F160" s="31">
        <f>SUM(F156:F159)</f>
        <v>300</v>
      </c>
      <c r="G160" s="31">
        <f t="shared" ref="G160:J160" si="31">SUM(G156:G159)</f>
        <v>10.09</v>
      </c>
      <c r="H160" s="31">
        <f t="shared" si="31"/>
        <v>7.85</v>
      </c>
      <c r="I160" s="31">
        <f t="shared" si="31"/>
        <v>55.1</v>
      </c>
      <c r="J160" s="31">
        <f t="shared" si="31"/>
        <v>352.5</v>
      </c>
      <c r="K160" s="48"/>
      <c r="L160" s="31">
        <f>L158+L156</f>
        <v>68</v>
      </c>
    </row>
    <row r="161" spans="1:12" ht="25.5">
      <c r="A161" s="32">
        <f>A134</f>
        <v>1</v>
      </c>
      <c r="B161" s="33">
        <f>B134</f>
        <v>4</v>
      </c>
      <c r="C161" s="34" t="s">
        <v>60</v>
      </c>
      <c r="D161" s="25" t="s">
        <v>27</v>
      </c>
      <c r="E161" s="23" t="s">
        <v>108</v>
      </c>
      <c r="F161" s="24">
        <v>120</v>
      </c>
      <c r="G161" s="24">
        <v>20.16</v>
      </c>
      <c r="H161" s="24">
        <v>11.34</v>
      </c>
      <c r="I161" s="24">
        <v>3.41</v>
      </c>
      <c r="J161" s="24">
        <v>195</v>
      </c>
      <c r="K161" s="47">
        <v>43</v>
      </c>
      <c r="L161" s="24">
        <v>50.6</v>
      </c>
    </row>
    <row r="162" spans="1:12" ht="15">
      <c r="A162" s="19"/>
      <c r="B162" s="20"/>
      <c r="C162" s="21"/>
      <c r="D162" s="25" t="s">
        <v>49</v>
      </c>
      <c r="E162" s="23" t="s">
        <v>50</v>
      </c>
      <c r="F162" s="24">
        <v>150</v>
      </c>
      <c r="G162" s="24">
        <v>5.4</v>
      </c>
      <c r="H162" s="24">
        <v>6.6</v>
      </c>
      <c r="I162" s="24">
        <v>32</v>
      </c>
      <c r="J162" s="24">
        <v>189.6</v>
      </c>
      <c r="K162" s="47">
        <v>56</v>
      </c>
      <c r="L162" s="24">
        <v>8</v>
      </c>
    </row>
    <row r="163" spans="1:12" ht="15">
      <c r="A163" s="19"/>
      <c r="B163" s="20"/>
      <c r="C163" s="21"/>
      <c r="D163" s="25" t="s">
        <v>51</v>
      </c>
      <c r="E163" s="23" t="s">
        <v>109</v>
      </c>
      <c r="F163" s="24">
        <v>200</v>
      </c>
      <c r="G163" s="24">
        <v>0.24</v>
      </c>
      <c r="H163" s="24">
        <v>0.24</v>
      </c>
      <c r="I163" s="24">
        <v>25.84</v>
      </c>
      <c r="J163" s="24">
        <v>104</v>
      </c>
      <c r="K163" s="47" t="s">
        <v>110</v>
      </c>
      <c r="L163" s="24">
        <v>9</v>
      </c>
    </row>
    <row r="164" spans="1:12" ht="15">
      <c r="A164" s="19"/>
      <c r="B164" s="20"/>
      <c r="C164" s="21"/>
      <c r="D164" s="25" t="s">
        <v>31</v>
      </c>
      <c r="E164" s="23" t="s">
        <v>32</v>
      </c>
      <c r="F164" s="24">
        <v>20</v>
      </c>
      <c r="G164" s="24">
        <v>1.62</v>
      </c>
      <c r="H164" s="24">
        <v>0.2</v>
      </c>
      <c r="I164" s="24">
        <v>17</v>
      </c>
      <c r="J164" s="24">
        <v>48.9</v>
      </c>
      <c r="K164" s="47" t="s">
        <v>33</v>
      </c>
      <c r="L164" s="24">
        <v>1.6</v>
      </c>
    </row>
    <row r="165" spans="1:12" ht="15">
      <c r="A165" s="19"/>
      <c r="B165" s="20"/>
      <c r="C165" s="21"/>
      <c r="D165" s="22" t="s">
        <v>35</v>
      </c>
      <c r="E165" s="23" t="s">
        <v>36</v>
      </c>
      <c r="F165" s="24">
        <v>20</v>
      </c>
      <c r="G165" s="24">
        <v>1.3</v>
      </c>
      <c r="H165" s="24">
        <v>0.2</v>
      </c>
      <c r="I165" s="24">
        <v>17</v>
      </c>
      <c r="J165" s="24">
        <v>50</v>
      </c>
      <c r="K165" s="47" t="s">
        <v>33</v>
      </c>
      <c r="L165" s="24">
        <v>1.84</v>
      </c>
    </row>
    <row r="166" spans="1:12" ht="15">
      <c r="A166" s="19"/>
      <c r="B166" s="20"/>
      <c r="C166" s="21"/>
      <c r="D166" s="22"/>
      <c r="E166" s="23"/>
      <c r="F166" s="24"/>
      <c r="G166" s="24"/>
      <c r="H166" s="24"/>
      <c r="I166" s="24"/>
      <c r="J166" s="24"/>
      <c r="K166" s="47"/>
      <c r="L166" s="24"/>
    </row>
    <row r="167" spans="1:12" ht="15">
      <c r="A167" s="26"/>
      <c r="B167" s="27"/>
      <c r="C167" s="28"/>
      <c r="D167" s="29" t="s">
        <v>37</v>
      </c>
      <c r="E167" s="30"/>
      <c r="F167" s="31">
        <f>SUM(F161:F166)</f>
        <v>510</v>
      </c>
      <c r="G167" s="31">
        <f t="shared" ref="G167:J167" si="32">SUM(G161:G166)</f>
        <v>28.720000000000002</v>
      </c>
      <c r="H167" s="31">
        <f t="shared" si="32"/>
        <v>18.579999999999995</v>
      </c>
      <c r="I167" s="31">
        <f t="shared" si="32"/>
        <v>95.25</v>
      </c>
      <c r="J167" s="31">
        <f t="shared" si="32"/>
        <v>587.5</v>
      </c>
      <c r="K167" s="48"/>
      <c r="L167" s="31">
        <f>L166+L165+L164+L163+L162+L161</f>
        <v>71.040000000000006</v>
      </c>
    </row>
    <row r="168" spans="1:12" ht="15">
      <c r="A168" s="32">
        <f>A134</f>
        <v>1</v>
      </c>
      <c r="B168" s="33">
        <f>B134</f>
        <v>4</v>
      </c>
      <c r="C168" s="34" t="s">
        <v>67</v>
      </c>
      <c r="D168" s="35" t="s">
        <v>58</v>
      </c>
      <c r="E168" s="23"/>
      <c r="F168" s="24"/>
      <c r="G168" s="24"/>
      <c r="H168" s="24"/>
      <c r="I168" s="24"/>
      <c r="J168" s="24"/>
      <c r="K168" s="47"/>
      <c r="L168" s="24"/>
    </row>
    <row r="169" spans="1:12" ht="15">
      <c r="A169" s="19"/>
      <c r="B169" s="20"/>
      <c r="C169" s="21"/>
      <c r="D169" s="35" t="s">
        <v>56</v>
      </c>
      <c r="E169" s="23"/>
      <c r="F169" s="24"/>
      <c r="G169" s="24"/>
      <c r="H169" s="24"/>
      <c r="I169" s="24"/>
      <c r="J169" s="24"/>
      <c r="K169" s="47"/>
      <c r="L169" s="24"/>
    </row>
    <row r="170" spans="1:12" ht="15">
      <c r="A170" s="19"/>
      <c r="B170" s="20"/>
      <c r="C170" s="21"/>
      <c r="D170" s="35" t="s">
        <v>51</v>
      </c>
      <c r="E170" s="23"/>
      <c r="F170" s="24"/>
      <c r="G170" s="24"/>
      <c r="H170" s="24"/>
      <c r="I170" s="24"/>
      <c r="J170" s="24"/>
      <c r="K170" s="47"/>
      <c r="L170" s="24"/>
    </row>
    <row r="171" spans="1:12" ht="15">
      <c r="A171" s="19"/>
      <c r="B171" s="20"/>
      <c r="C171" s="21"/>
      <c r="D171" s="35" t="s">
        <v>34</v>
      </c>
      <c r="E171" s="23"/>
      <c r="F171" s="24"/>
      <c r="G171" s="24"/>
      <c r="H171" s="24"/>
      <c r="I171" s="24"/>
      <c r="J171" s="24"/>
      <c r="K171" s="47"/>
      <c r="L171" s="24"/>
    </row>
    <row r="172" spans="1:12" ht="15">
      <c r="A172" s="19"/>
      <c r="B172" s="20"/>
      <c r="C172" s="21"/>
      <c r="D172" s="22"/>
      <c r="E172" s="23"/>
      <c r="F172" s="24"/>
      <c r="G172" s="24"/>
      <c r="H172" s="24"/>
      <c r="I172" s="24"/>
      <c r="J172" s="24"/>
      <c r="K172" s="47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7"/>
      <c r="L173" s="24"/>
    </row>
    <row r="174" spans="1:12" ht="15">
      <c r="A174" s="26"/>
      <c r="B174" s="27"/>
      <c r="C174" s="28"/>
      <c r="D174" s="36" t="s">
        <v>37</v>
      </c>
      <c r="E174" s="30"/>
      <c r="F174" s="31">
        <f>SUM(F168:F173)</f>
        <v>0</v>
      </c>
      <c r="G174" s="31">
        <v>0</v>
      </c>
      <c r="H174" s="31">
        <v>0</v>
      </c>
      <c r="I174" s="31">
        <f t="shared" ref="I174:J174" si="33">SUM(I168:I173)</f>
        <v>0</v>
      </c>
      <c r="J174" s="31">
        <f t="shared" si="33"/>
        <v>0</v>
      </c>
      <c r="K174" s="48"/>
      <c r="L174" s="31">
        <f t="shared" ref="L174" ca="1" si="34">SUM(L168:L176)</f>
        <v>0</v>
      </c>
    </row>
    <row r="175" spans="1:12" ht="15.75" customHeight="1">
      <c r="A175" s="37">
        <f>A134</f>
        <v>1</v>
      </c>
      <c r="B175" s="38">
        <f>B134</f>
        <v>4</v>
      </c>
      <c r="C175" s="77" t="s">
        <v>68</v>
      </c>
      <c r="D175" s="78"/>
      <c r="E175" s="41"/>
      <c r="F175" s="42">
        <f>F167+F160+F155+F145+F141</f>
        <v>2260</v>
      </c>
      <c r="G175" s="42">
        <f t="shared" ref="G175:J175" si="35">G141+G145+G155+G160+G167+G174</f>
        <v>98.18</v>
      </c>
      <c r="H175" s="42">
        <f t="shared" si="35"/>
        <v>52.269999999999996</v>
      </c>
      <c r="I175" s="42">
        <f t="shared" si="35"/>
        <v>321.36</v>
      </c>
      <c r="J175" s="42">
        <f t="shared" si="35"/>
        <v>2350</v>
      </c>
      <c r="K175" s="49"/>
      <c r="L175" s="42">
        <f>L167+L160+L155+L145+L141</f>
        <v>374.38</v>
      </c>
    </row>
    <row r="176" spans="1:12" ht="25.5">
      <c r="A176" s="13">
        <v>1</v>
      </c>
      <c r="B176" s="14">
        <v>5</v>
      </c>
      <c r="C176" s="15" t="s">
        <v>26</v>
      </c>
      <c r="D176" s="16" t="s">
        <v>27</v>
      </c>
      <c r="E176" s="17" t="s">
        <v>111</v>
      </c>
      <c r="F176" s="18">
        <v>150</v>
      </c>
      <c r="G176" s="18">
        <v>5.2</v>
      </c>
      <c r="H176" s="18">
        <v>5.27</v>
      </c>
      <c r="I176" s="18">
        <v>29.7</v>
      </c>
      <c r="J176" s="18">
        <v>60.2</v>
      </c>
      <c r="K176" s="46">
        <v>105</v>
      </c>
      <c r="L176" s="18">
        <v>29.5</v>
      </c>
    </row>
    <row r="177" spans="1:12" ht="15">
      <c r="A177" s="19"/>
      <c r="B177" s="20"/>
      <c r="C177" s="21"/>
      <c r="D177" s="22" t="s">
        <v>112</v>
      </c>
      <c r="E177" s="23" t="s">
        <v>113</v>
      </c>
      <c r="F177" s="24">
        <v>40</v>
      </c>
      <c r="G177" s="24">
        <v>5.08</v>
      </c>
      <c r="H177" s="24">
        <v>4.5999999999999996</v>
      </c>
      <c r="I177" s="24">
        <v>0.28000000000000003</v>
      </c>
      <c r="J177" s="24">
        <v>62.8</v>
      </c>
      <c r="K177" s="47" t="s">
        <v>33</v>
      </c>
      <c r="L177" s="24">
        <v>13</v>
      </c>
    </row>
    <row r="178" spans="1:12" ht="15">
      <c r="A178" s="19"/>
      <c r="B178" s="20"/>
      <c r="C178" s="21"/>
      <c r="D178" s="25" t="s">
        <v>29</v>
      </c>
      <c r="E178" s="23" t="s">
        <v>114</v>
      </c>
      <c r="F178" s="24">
        <v>200</v>
      </c>
      <c r="G178" s="24">
        <v>4.91</v>
      </c>
      <c r="H178" s="24">
        <v>4.0199999999999996</v>
      </c>
      <c r="I178" s="24">
        <v>22.82</v>
      </c>
      <c r="J178" s="24">
        <v>80</v>
      </c>
      <c r="K178" s="47">
        <v>62</v>
      </c>
      <c r="L178" s="24">
        <v>19</v>
      </c>
    </row>
    <row r="179" spans="1:12" ht="15">
      <c r="A179" s="19"/>
      <c r="B179" s="20"/>
      <c r="C179" s="21"/>
      <c r="D179" s="25" t="s">
        <v>31</v>
      </c>
      <c r="E179" s="23" t="s">
        <v>32</v>
      </c>
      <c r="F179" s="24">
        <v>90</v>
      </c>
      <c r="G179" s="24">
        <v>7.29</v>
      </c>
      <c r="H179" s="24">
        <v>0.9</v>
      </c>
      <c r="I179" s="24">
        <v>43.92</v>
      </c>
      <c r="J179" s="24">
        <v>217</v>
      </c>
      <c r="K179" s="47" t="s">
        <v>33</v>
      </c>
      <c r="L179" s="24">
        <v>7</v>
      </c>
    </row>
    <row r="180" spans="1:12" ht="15">
      <c r="A180" s="19"/>
      <c r="B180" s="20"/>
      <c r="C180" s="21"/>
      <c r="D180" s="25" t="s">
        <v>34</v>
      </c>
      <c r="E180" s="23"/>
      <c r="F180" s="24"/>
      <c r="G180" s="24"/>
      <c r="H180" s="24"/>
      <c r="I180" s="24"/>
      <c r="J180" s="24"/>
      <c r="K180" s="47"/>
      <c r="L180" s="24"/>
    </row>
    <row r="181" spans="1:12" ht="15">
      <c r="A181" s="19"/>
      <c r="B181" s="20"/>
      <c r="C181" s="21"/>
      <c r="D181" s="22" t="s">
        <v>35</v>
      </c>
      <c r="E181" s="23" t="s">
        <v>36</v>
      </c>
      <c r="F181" s="24">
        <v>20</v>
      </c>
      <c r="G181" s="24">
        <v>1.3</v>
      </c>
      <c r="H181" s="24">
        <v>0.2</v>
      </c>
      <c r="I181" s="24">
        <v>17</v>
      </c>
      <c r="J181" s="24">
        <v>50</v>
      </c>
      <c r="K181" s="47" t="s">
        <v>33</v>
      </c>
      <c r="L181" s="24">
        <v>1.84</v>
      </c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7"/>
      <c r="L182" s="24"/>
    </row>
    <row r="183" spans="1:12" ht="15">
      <c r="A183" s="26"/>
      <c r="B183" s="27"/>
      <c r="C183" s="28"/>
      <c r="D183" s="29" t="s">
        <v>37</v>
      </c>
      <c r="E183" s="30"/>
      <c r="F183" s="31">
        <f>SUM(F176:F182)</f>
        <v>500</v>
      </c>
      <c r="G183" s="31">
        <f t="shared" ref="G183:J183" si="36">SUM(G176:G182)</f>
        <v>23.78</v>
      </c>
      <c r="H183" s="31">
        <f t="shared" si="36"/>
        <v>14.989999999999998</v>
      </c>
      <c r="I183" s="31">
        <f t="shared" si="36"/>
        <v>113.72</v>
      </c>
      <c r="J183" s="31">
        <f t="shared" si="36"/>
        <v>470</v>
      </c>
      <c r="K183" s="48"/>
      <c r="L183" s="31">
        <f t="shared" si="28"/>
        <v>70.34</v>
      </c>
    </row>
    <row r="184" spans="1:12" ht="15">
      <c r="A184" s="32">
        <f>A176</f>
        <v>1</v>
      </c>
      <c r="B184" s="33">
        <v>5</v>
      </c>
      <c r="C184" s="34" t="s">
        <v>38</v>
      </c>
      <c r="D184" s="35" t="s">
        <v>34</v>
      </c>
      <c r="E184" s="23"/>
      <c r="F184" s="24"/>
      <c r="G184" s="24"/>
      <c r="H184" s="24"/>
      <c r="I184" s="24"/>
      <c r="J184" s="24"/>
      <c r="K184" s="47"/>
      <c r="L184" s="24"/>
    </row>
    <row r="185" spans="1:12" ht="15">
      <c r="A185" s="19"/>
      <c r="B185" s="20"/>
      <c r="C185" s="21"/>
      <c r="D185" s="22" t="s">
        <v>115</v>
      </c>
      <c r="E185" s="23" t="s">
        <v>116</v>
      </c>
      <c r="F185" s="24">
        <v>30</v>
      </c>
      <c r="G185" s="24">
        <v>1.2</v>
      </c>
      <c r="H185" s="24">
        <v>1.95</v>
      </c>
      <c r="I185" s="24">
        <v>23.1</v>
      </c>
      <c r="J185" s="24">
        <v>100</v>
      </c>
      <c r="K185" s="47" t="s">
        <v>33</v>
      </c>
      <c r="L185" s="24">
        <v>100</v>
      </c>
    </row>
    <row r="186" spans="1:12" ht="15">
      <c r="A186" s="19"/>
      <c r="B186" s="20"/>
      <c r="C186" s="21"/>
      <c r="D186" s="22" t="s">
        <v>51</v>
      </c>
      <c r="E186" s="23" t="s">
        <v>117</v>
      </c>
      <c r="F186" s="24">
        <v>200</v>
      </c>
      <c r="G186" s="24">
        <v>0.5</v>
      </c>
      <c r="H186" s="24">
        <v>0.1</v>
      </c>
      <c r="I186" s="24">
        <v>27.4</v>
      </c>
      <c r="J186" s="24">
        <v>17.5</v>
      </c>
      <c r="K186" s="47">
        <v>40</v>
      </c>
      <c r="L186" s="24">
        <v>8.8000000000000007</v>
      </c>
    </row>
    <row r="187" spans="1:12" ht="15">
      <c r="A187" s="26"/>
      <c r="B187" s="27"/>
      <c r="C187" s="28"/>
      <c r="D187" s="29" t="s">
        <v>37</v>
      </c>
      <c r="E187" s="30"/>
      <c r="F187" s="31">
        <f>SUM(F184:F186)</f>
        <v>230</v>
      </c>
      <c r="G187" s="31">
        <f t="shared" ref="G187:J187" si="37">SUM(G184:G186)</f>
        <v>1.7</v>
      </c>
      <c r="H187" s="31">
        <f t="shared" si="37"/>
        <v>2.0499999999999998</v>
      </c>
      <c r="I187" s="31">
        <f t="shared" si="37"/>
        <v>50.5</v>
      </c>
      <c r="J187" s="31">
        <f t="shared" si="37"/>
        <v>117.5</v>
      </c>
      <c r="K187" s="48"/>
      <c r="L187" s="31">
        <f>L186+L185</f>
        <v>108.8</v>
      </c>
    </row>
    <row r="188" spans="1:12" ht="15">
      <c r="A188" s="32">
        <f>A176</f>
        <v>1</v>
      </c>
      <c r="B188" s="33">
        <f>B176</f>
        <v>5</v>
      </c>
      <c r="C188" s="34" t="s">
        <v>40</v>
      </c>
      <c r="D188" s="25" t="s">
        <v>41</v>
      </c>
      <c r="E188" s="23"/>
      <c r="F188" s="24"/>
      <c r="G188" s="24"/>
      <c r="H188" s="24"/>
      <c r="I188" s="24"/>
      <c r="J188" s="24"/>
      <c r="K188" s="47"/>
      <c r="L188" s="24"/>
    </row>
    <row r="189" spans="1:12" ht="15">
      <c r="A189" s="19"/>
      <c r="B189" s="20"/>
      <c r="C189" s="21"/>
      <c r="D189" s="25" t="s">
        <v>44</v>
      </c>
      <c r="E189" s="23" t="s">
        <v>118</v>
      </c>
      <c r="F189" s="24">
        <v>250</v>
      </c>
      <c r="G189" s="53">
        <v>11.28</v>
      </c>
      <c r="H189" s="24">
        <v>12.02</v>
      </c>
      <c r="I189" s="24">
        <v>3.83</v>
      </c>
      <c r="J189" s="24">
        <v>167</v>
      </c>
      <c r="K189" s="47">
        <v>54</v>
      </c>
      <c r="L189" s="24">
        <v>43.5</v>
      </c>
    </row>
    <row r="190" spans="1:12" ht="25.5">
      <c r="A190" s="19"/>
      <c r="B190" s="20"/>
      <c r="C190" s="21"/>
      <c r="D190" s="25" t="s">
        <v>46</v>
      </c>
      <c r="E190" s="23" t="s">
        <v>119</v>
      </c>
      <c r="F190" s="24">
        <v>240</v>
      </c>
      <c r="G190" s="24">
        <v>18.04</v>
      </c>
      <c r="H190" s="24">
        <v>20.28</v>
      </c>
      <c r="I190" s="24">
        <v>28.38</v>
      </c>
      <c r="J190" s="24">
        <v>464.6</v>
      </c>
      <c r="K190" s="47">
        <v>626</v>
      </c>
      <c r="L190" s="24">
        <v>72</v>
      </c>
    </row>
    <row r="191" spans="1:12" ht="15">
      <c r="A191" s="19"/>
      <c r="B191" s="20"/>
      <c r="C191" s="21"/>
      <c r="D191" s="25" t="s">
        <v>49</v>
      </c>
      <c r="E191" s="23"/>
      <c r="F191" s="24"/>
      <c r="G191" s="24"/>
      <c r="H191" s="24"/>
      <c r="I191" s="24"/>
      <c r="J191" s="24"/>
      <c r="K191" s="47"/>
      <c r="L191" s="24"/>
    </row>
    <row r="192" spans="1:12" ht="15">
      <c r="A192" s="19"/>
      <c r="B192" s="20"/>
      <c r="C192" s="21"/>
      <c r="D192" s="25" t="s">
        <v>51</v>
      </c>
      <c r="E192" s="23" t="s">
        <v>52</v>
      </c>
      <c r="F192" s="24">
        <v>200</v>
      </c>
      <c r="G192" s="24">
        <v>0</v>
      </c>
      <c r="H192" s="24">
        <v>0</v>
      </c>
      <c r="I192" s="24">
        <v>23</v>
      </c>
      <c r="J192" s="24">
        <v>92</v>
      </c>
      <c r="K192" s="47" t="s">
        <v>33</v>
      </c>
      <c r="L192" s="24">
        <v>21.6</v>
      </c>
    </row>
    <row r="193" spans="1:12" ht="15">
      <c r="A193" s="19"/>
      <c r="B193" s="20"/>
      <c r="C193" s="21"/>
      <c r="D193" s="25" t="s">
        <v>53</v>
      </c>
      <c r="E193" s="23" t="s">
        <v>32</v>
      </c>
      <c r="F193" s="24">
        <v>20</v>
      </c>
      <c r="G193" s="24">
        <v>1.62</v>
      </c>
      <c r="H193" s="24">
        <v>0.2</v>
      </c>
      <c r="I193" s="24">
        <v>17</v>
      </c>
      <c r="J193" s="24">
        <v>48.9</v>
      </c>
      <c r="K193" s="47" t="s">
        <v>33</v>
      </c>
      <c r="L193" s="24">
        <v>1.6</v>
      </c>
    </row>
    <row r="194" spans="1:12" ht="15">
      <c r="A194" s="19"/>
      <c r="B194" s="20"/>
      <c r="C194" s="21"/>
      <c r="D194" s="25" t="s">
        <v>35</v>
      </c>
      <c r="E194" s="23" t="s">
        <v>36</v>
      </c>
      <c r="F194" s="24">
        <v>20</v>
      </c>
      <c r="G194" s="24">
        <v>1.3</v>
      </c>
      <c r="H194" s="24">
        <v>0.2</v>
      </c>
      <c r="I194" s="24">
        <v>17</v>
      </c>
      <c r="J194" s="24">
        <v>50</v>
      </c>
      <c r="K194" s="47" t="s">
        <v>33</v>
      </c>
      <c r="L194" s="24">
        <v>1.84</v>
      </c>
    </row>
    <row r="195" spans="1:12" ht="15">
      <c r="A195" s="19"/>
      <c r="B195" s="20"/>
      <c r="C195" s="21"/>
      <c r="D195" s="22"/>
      <c r="E195" s="23"/>
      <c r="F195" s="24"/>
      <c r="G195" s="24"/>
      <c r="H195" s="24"/>
      <c r="I195" s="24"/>
      <c r="J195" s="24"/>
      <c r="K195" s="47"/>
      <c r="L195" s="24"/>
    </row>
    <row r="196" spans="1:12" ht="15">
      <c r="A196" s="19"/>
      <c r="B196" s="20"/>
      <c r="C196" s="21"/>
      <c r="D196" s="22"/>
      <c r="E196" s="23"/>
      <c r="F196" s="24"/>
      <c r="G196" s="24"/>
      <c r="H196" s="24"/>
      <c r="I196" s="24"/>
      <c r="J196" s="24"/>
      <c r="K196" s="47"/>
      <c r="L196" s="24"/>
    </row>
    <row r="197" spans="1:12" ht="15">
      <c r="A197" s="26"/>
      <c r="B197" s="27"/>
      <c r="C197" s="28"/>
      <c r="D197" s="29" t="s">
        <v>37</v>
      </c>
      <c r="E197" s="30"/>
      <c r="F197" s="31">
        <f>SUM(F188:F196)</f>
        <v>730</v>
      </c>
      <c r="G197" s="31">
        <f t="shared" ref="G197:J197" si="38">SUM(G188:G196)</f>
        <v>32.24</v>
      </c>
      <c r="H197" s="31">
        <f t="shared" si="38"/>
        <v>32.700000000000003</v>
      </c>
      <c r="I197" s="31">
        <f t="shared" si="38"/>
        <v>89.210000000000008</v>
      </c>
      <c r="J197" s="31">
        <f t="shared" si="38"/>
        <v>822.5</v>
      </c>
      <c r="K197" s="48"/>
      <c r="L197" s="31">
        <f>L194+L193+L192+L190+L189</f>
        <v>140.54000000000002</v>
      </c>
    </row>
    <row r="198" spans="1:12" ht="15">
      <c r="A198" s="32">
        <f>A176</f>
        <v>1</v>
      </c>
      <c r="B198" s="33">
        <f>B176</f>
        <v>5</v>
      </c>
      <c r="C198" s="34" t="s">
        <v>55</v>
      </c>
      <c r="D198" s="35" t="s">
        <v>56</v>
      </c>
      <c r="E198" s="23" t="s">
        <v>77</v>
      </c>
      <c r="F198" s="24">
        <v>50</v>
      </c>
      <c r="G198" s="24">
        <v>3.11</v>
      </c>
      <c r="H198" s="24">
        <v>3.09</v>
      </c>
      <c r="I198" s="24">
        <v>12.17</v>
      </c>
      <c r="J198" s="24">
        <v>152.5</v>
      </c>
      <c r="K198" s="47">
        <v>54</v>
      </c>
      <c r="L198" s="24">
        <v>20</v>
      </c>
    </row>
    <row r="199" spans="1:12" ht="15">
      <c r="A199" s="19"/>
      <c r="B199" s="20"/>
      <c r="C199" s="21"/>
      <c r="D199" s="35" t="s">
        <v>51</v>
      </c>
      <c r="E199" s="23" t="s">
        <v>93</v>
      </c>
      <c r="F199" s="24">
        <v>250</v>
      </c>
      <c r="G199" s="24">
        <v>7</v>
      </c>
      <c r="H199" s="24">
        <v>8.75</v>
      </c>
      <c r="I199" s="24">
        <v>11.75</v>
      </c>
      <c r="J199" s="24">
        <v>200</v>
      </c>
      <c r="K199" s="47" t="s">
        <v>33</v>
      </c>
      <c r="L199" s="24">
        <v>23</v>
      </c>
    </row>
    <row r="200" spans="1:12" ht="15">
      <c r="A200" s="19"/>
      <c r="B200" s="20"/>
      <c r="C200" s="21"/>
      <c r="D200" s="35" t="s">
        <v>115</v>
      </c>
      <c r="E200" s="23"/>
      <c r="F200" s="24"/>
      <c r="G200" s="24"/>
      <c r="H200" s="24"/>
      <c r="I200" s="24"/>
      <c r="J200" s="24"/>
      <c r="K200" s="47"/>
      <c r="L200" s="24"/>
    </row>
    <row r="201" spans="1:12" ht="15">
      <c r="A201" s="19"/>
      <c r="B201" s="20"/>
      <c r="C201" s="21"/>
      <c r="D201" s="22"/>
      <c r="E201" s="23"/>
      <c r="F201" s="24"/>
      <c r="G201" s="24"/>
      <c r="H201" s="24"/>
      <c r="I201" s="24"/>
      <c r="J201" s="24"/>
      <c r="K201" s="47"/>
      <c r="L201" s="24"/>
    </row>
    <row r="202" spans="1:12" ht="15">
      <c r="A202" s="19"/>
      <c r="B202" s="20"/>
      <c r="C202" s="21"/>
      <c r="D202" s="22"/>
      <c r="E202" s="23"/>
      <c r="F202" s="24"/>
      <c r="G202" s="24"/>
      <c r="H202" s="24"/>
      <c r="I202" s="24"/>
      <c r="J202" s="24"/>
      <c r="K202" s="47"/>
      <c r="L202" s="24"/>
    </row>
    <row r="203" spans="1:12" ht="15">
      <c r="A203" s="26"/>
      <c r="B203" s="27"/>
      <c r="C203" s="28"/>
      <c r="D203" s="29" t="s">
        <v>37</v>
      </c>
      <c r="E203" s="30"/>
      <c r="F203" s="31">
        <f>SUM(F198:F202)</f>
        <v>300</v>
      </c>
      <c r="G203" s="31">
        <f t="shared" ref="G203:J203" si="39">SUM(G198:G202)</f>
        <v>10.11</v>
      </c>
      <c r="H203" s="31">
        <f t="shared" si="39"/>
        <v>11.84</v>
      </c>
      <c r="I203" s="31">
        <f t="shared" si="39"/>
        <v>23.92</v>
      </c>
      <c r="J203" s="31">
        <f t="shared" si="39"/>
        <v>352.5</v>
      </c>
      <c r="K203" s="48"/>
      <c r="L203" s="31">
        <f>L199+L198</f>
        <v>43</v>
      </c>
    </row>
    <row r="204" spans="1:12" ht="15">
      <c r="A204" s="32">
        <f>A176</f>
        <v>1</v>
      </c>
      <c r="B204" s="33">
        <f>B176</f>
        <v>5</v>
      </c>
      <c r="C204" s="34" t="s">
        <v>60</v>
      </c>
      <c r="D204" s="25" t="s">
        <v>27</v>
      </c>
      <c r="E204" s="23" t="s">
        <v>120</v>
      </c>
      <c r="F204" s="24">
        <v>100</v>
      </c>
      <c r="G204" s="24">
        <v>28.75</v>
      </c>
      <c r="H204" s="24">
        <v>34.68</v>
      </c>
      <c r="I204" s="24">
        <v>4.5</v>
      </c>
      <c r="J204" s="24">
        <v>193</v>
      </c>
      <c r="K204" s="47" t="s">
        <v>121</v>
      </c>
      <c r="L204" s="24">
        <v>101.5</v>
      </c>
    </row>
    <row r="205" spans="1:12" ht="15">
      <c r="A205" s="19"/>
      <c r="B205" s="20"/>
      <c r="C205" s="21"/>
      <c r="D205" s="25" t="s">
        <v>49</v>
      </c>
      <c r="E205" s="23" t="s">
        <v>122</v>
      </c>
      <c r="F205" s="24">
        <v>150</v>
      </c>
      <c r="G205" s="24">
        <v>3.8</v>
      </c>
      <c r="H205" s="24">
        <v>5.085</v>
      </c>
      <c r="I205" s="24">
        <v>40.200000000000003</v>
      </c>
      <c r="J205" s="24">
        <v>100</v>
      </c>
      <c r="K205" s="47">
        <v>224</v>
      </c>
      <c r="L205" s="24">
        <v>16.5</v>
      </c>
    </row>
    <row r="206" spans="1:12" ht="15">
      <c r="A206" s="19"/>
      <c r="B206" s="20"/>
      <c r="C206" s="21"/>
      <c r="D206" s="25" t="s">
        <v>51</v>
      </c>
      <c r="E206" s="23" t="s">
        <v>123</v>
      </c>
      <c r="F206" s="24">
        <v>200</v>
      </c>
      <c r="G206" s="24">
        <v>0.52</v>
      </c>
      <c r="H206" s="24">
        <v>0</v>
      </c>
      <c r="I206" s="24">
        <v>38.4</v>
      </c>
      <c r="J206" s="24">
        <v>100</v>
      </c>
      <c r="K206" s="47">
        <v>69</v>
      </c>
      <c r="L206" s="24">
        <v>11.6</v>
      </c>
    </row>
    <row r="207" spans="1:12" ht="15">
      <c r="A207" s="19"/>
      <c r="B207" s="20"/>
      <c r="C207" s="21"/>
      <c r="D207" s="25" t="s">
        <v>31</v>
      </c>
      <c r="E207" s="23" t="s">
        <v>32</v>
      </c>
      <c r="F207" s="24">
        <v>20</v>
      </c>
      <c r="G207" s="24">
        <v>1.62</v>
      </c>
      <c r="H207" s="24">
        <v>0.2</v>
      </c>
      <c r="I207" s="24">
        <v>17</v>
      </c>
      <c r="J207" s="24">
        <v>48.9</v>
      </c>
      <c r="K207" s="47" t="s">
        <v>33</v>
      </c>
      <c r="L207" s="24">
        <v>1.6</v>
      </c>
    </row>
    <row r="208" spans="1:12" ht="15">
      <c r="A208" s="19"/>
      <c r="B208" s="20"/>
      <c r="C208" s="21"/>
      <c r="D208" s="22" t="s">
        <v>35</v>
      </c>
      <c r="E208" s="23" t="s">
        <v>36</v>
      </c>
      <c r="F208" s="24">
        <v>30</v>
      </c>
      <c r="G208" s="24">
        <v>1.95</v>
      </c>
      <c r="H208" s="24">
        <v>0.3</v>
      </c>
      <c r="I208" s="24">
        <v>20</v>
      </c>
      <c r="J208" s="24">
        <v>75</v>
      </c>
      <c r="K208" s="47" t="s">
        <v>33</v>
      </c>
      <c r="L208" s="24">
        <v>2.76</v>
      </c>
    </row>
    <row r="209" spans="1:12" ht="15">
      <c r="A209" s="19"/>
      <c r="B209" s="20"/>
      <c r="C209" s="21"/>
      <c r="D209" s="22" t="s">
        <v>41</v>
      </c>
      <c r="E209" s="23" t="s">
        <v>124</v>
      </c>
      <c r="F209" s="24">
        <v>100</v>
      </c>
      <c r="G209" s="24">
        <v>0.8</v>
      </c>
      <c r="H209" s="24">
        <v>0.1</v>
      </c>
      <c r="I209" s="24">
        <v>2.5</v>
      </c>
      <c r="J209" s="24">
        <v>70.599999999999994</v>
      </c>
      <c r="K209" s="47" t="s">
        <v>121</v>
      </c>
      <c r="L209" s="24">
        <v>32</v>
      </c>
    </row>
    <row r="210" spans="1:12" ht="15">
      <c r="A210" s="26"/>
      <c r="B210" s="27"/>
      <c r="C210" s="28"/>
      <c r="D210" s="29" t="s">
        <v>37</v>
      </c>
      <c r="E210" s="30"/>
      <c r="F210" s="31">
        <f>SUM(F204:F209)</f>
        <v>600</v>
      </c>
      <c r="G210" s="31">
        <f t="shared" ref="G210:J210" si="40">SUM(G204:G209)</f>
        <v>37.44</v>
      </c>
      <c r="H210" s="31">
        <f t="shared" si="40"/>
        <v>40.365000000000002</v>
      </c>
      <c r="I210" s="31">
        <f t="shared" si="40"/>
        <v>122.6</v>
      </c>
      <c r="J210" s="31">
        <f t="shared" si="40"/>
        <v>587.5</v>
      </c>
      <c r="K210" s="48"/>
      <c r="L210" s="31">
        <f>L209+L208+L207+L206+L205+L204</f>
        <v>165.96</v>
      </c>
    </row>
    <row r="211" spans="1:12" ht="15">
      <c r="A211" s="32">
        <f>A176</f>
        <v>1</v>
      </c>
      <c r="B211" s="33">
        <f>B176</f>
        <v>5</v>
      </c>
      <c r="C211" s="34" t="s">
        <v>67</v>
      </c>
      <c r="D211" s="35" t="s">
        <v>58</v>
      </c>
      <c r="E211" s="23"/>
      <c r="F211" s="24"/>
      <c r="G211" s="24"/>
      <c r="H211" s="24"/>
      <c r="I211" s="24"/>
      <c r="J211" s="24"/>
      <c r="K211" s="47"/>
      <c r="L211" s="24"/>
    </row>
    <row r="212" spans="1:12" ht="15">
      <c r="A212" s="19"/>
      <c r="B212" s="20"/>
      <c r="C212" s="21"/>
      <c r="D212" s="35" t="s">
        <v>56</v>
      </c>
      <c r="E212" s="23"/>
      <c r="F212" s="24"/>
      <c r="G212" s="24"/>
      <c r="H212" s="24"/>
      <c r="I212" s="24"/>
      <c r="J212" s="24"/>
      <c r="K212" s="47"/>
      <c r="L212" s="24"/>
    </row>
    <row r="213" spans="1:12" ht="15">
      <c r="A213" s="19"/>
      <c r="B213" s="20"/>
      <c r="C213" s="21"/>
      <c r="D213" s="35" t="s">
        <v>51</v>
      </c>
      <c r="E213" s="23"/>
      <c r="F213" s="24"/>
      <c r="G213" s="24"/>
      <c r="H213" s="24"/>
      <c r="I213" s="24"/>
      <c r="J213" s="24"/>
      <c r="K213" s="47"/>
      <c r="L213" s="24"/>
    </row>
    <row r="214" spans="1:12" ht="15">
      <c r="A214" s="19"/>
      <c r="B214" s="20"/>
      <c r="C214" s="21"/>
      <c r="D214" s="35" t="s">
        <v>34</v>
      </c>
      <c r="E214" s="23"/>
      <c r="F214" s="24"/>
      <c r="G214" s="24"/>
      <c r="H214" s="24"/>
      <c r="I214" s="24"/>
      <c r="J214" s="24"/>
      <c r="K214" s="47"/>
      <c r="L214" s="24"/>
    </row>
    <row r="215" spans="1:12" ht="15">
      <c r="A215" s="19"/>
      <c r="B215" s="20"/>
      <c r="C215" s="21"/>
      <c r="D215" s="22"/>
      <c r="E215" s="23"/>
      <c r="F215" s="24"/>
      <c r="G215" s="24"/>
      <c r="H215" s="24"/>
      <c r="I215" s="24"/>
      <c r="J215" s="24"/>
      <c r="K215" s="47"/>
      <c r="L215" s="24"/>
    </row>
    <row r="216" spans="1:12" ht="15">
      <c r="A216" s="19"/>
      <c r="B216" s="20"/>
      <c r="C216" s="21"/>
      <c r="D216" s="22"/>
      <c r="E216" s="23"/>
      <c r="F216" s="24"/>
      <c r="G216" s="24"/>
      <c r="H216" s="24"/>
      <c r="I216" s="24"/>
      <c r="J216" s="24"/>
      <c r="K216" s="47"/>
      <c r="L216" s="24"/>
    </row>
    <row r="217" spans="1:12" ht="15">
      <c r="A217" s="26"/>
      <c r="B217" s="27"/>
      <c r="C217" s="28"/>
      <c r="D217" s="36" t="s">
        <v>37</v>
      </c>
      <c r="E217" s="30"/>
      <c r="F217" s="31">
        <f>SUM(F211:F216)</f>
        <v>0</v>
      </c>
      <c r="G217" s="31">
        <f t="shared" ref="G217:J217" si="41">SUM(G211:G216)</f>
        <v>0</v>
      </c>
      <c r="H217" s="31">
        <f t="shared" si="41"/>
        <v>0</v>
      </c>
      <c r="I217" s="31">
        <f t="shared" si="41"/>
        <v>0</v>
      </c>
      <c r="J217" s="31">
        <f t="shared" si="41"/>
        <v>0</v>
      </c>
      <c r="K217" s="48"/>
      <c r="L217" s="31">
        <f t="shared" ref="L217" ca="1" si="42">SUM(L211:L219)</f>
        <v>0</v>
      </c>
    </row>
    <row r="218" spans="1:12" ht="15.75" customHeight="1">
      <c r="A218" s="37">
        <f>A176</f>
        <v>1</v>
      </c>
      <c r="B218" s="38">
        <f>B176</f>
        <v>5</v>
      </c>
      <c r="C218" s="77" t="s">
        <v>68</v>
      </c>
      <c r="D218" s="78"/>
      <c r="E218" s="41"/>
      <c r="F218" s="42">
        <f>F210+F203+F197+F187+F183</f>
        <v>2360</v>
      </c>
      <c r="G218" s="42">
        <f t="shared" ref="G218:J218" si="43">G183+G187+G197+G203+G210+G217</f>
        <v>105.27</v>
      </c>
      <c r="H218" s="42">
        <f t="shared" si="43"/>
        <v>101.94499999999999</v>
      </c>
      <c r="I218" s="42">
        <f t="shared" si="43"/>
        <v>399.95000000000005</v>
      </c>
      <c r="J218" s="42">
        <f t="shared" si="43"/>
        <v>2350</v>
      </c>
      <c r="K218" s="49"/>
      <c r="L218" s="42">
        <f>L210+L203+L197+L187+L183</f>
        <v>528.64</v>
      </c>
    </row>
    <row r="219" spans="1:12" ht="15">
      <c r="A219" s="13">
        <v>1</v>
      </c>
      <c r="B219" s="14">
        <v>6</v>
      </c>
      <c r="C219" s="15" t="s">
        <v>26</v>
      </c>
      <c r="D219" s="16" t="s">
        <v>27</v>
      </c>
      <c r="E219" s="17" t="s">
        <v>125</v>
      </c>
      <c r="F219" s="18">
        <v>150</v>
      </c>
      <c r="G219" s="18">
        <v>6.1</v>
      </c>
      <c r="H219" s="18">
        <v>6.5</v>
      </c>
      <c r="I219" s="18">
        <v>29.07</v>
      </c>
      <c r="J219" s="18">
        <v>127.7</v>
      </c>
      <c r="K219" s="46">
        <v>24</v>
      </c>
      <c r="L219" s="18">
        <v>24</v>
      </c>
    </row>
    <row r="220" spans="1:12" ht="15">
      <c r="A220" s="19"/>
      <c r="B220" s="20"/>
      <c r="C220" s="21"/>
      <c r="D220" s="22" t="s">
        <v>58</v>
      </c>
      <c r="E220" s="23" t="s">
        <v>126</v>
      </c>
      <c r="F220" s="24">
        <v>30</v>
      </c>
      <c r="G220" s="24">
        <v>6.9</v>
      </c>
      <c r="H220" s="24">
        <v>8.6999999999999993</v>
      </c>
      <c r="I220" s="24">
        <v>0</v>
      </c>
      <c r="J220" s="24">
        <v>99</v>
      </c>
      <c r="K220" s="47" t="s">
        <v>33</v>
      </c>
      <c r="L220" s="24">
        <v>25</v>
      </c>
    </row>
    <row r="221" spans="1:12" ht="25.5">
      <c r="A221" s="19"/>
      <c r="B221" s="20"/>
      <c r="C221" s="21"/>
      <c r="D221" s="25" t="s">
        <v>29</v>
      </c>
      <c r="E221" s="23" t="s">
        <v>127</v>
      </c>
      <c r="F221" s="24">
        <v>200</v>
      </c>
      <c r="G221" s="24">
        <v>0.2</v>
      </c>
      <c r="H221" s="24">
        <v>0</v>
      </c>
      <c r="I221" s="24">
        <v>1.5</v>
      </c>
      <c r="J221" s="24">
        <v>7.2</v>
      </c>
      <c r="K221" s="47" t="s">
        <v>128</v>
      </c>
      <c r="L221" s="24">
        <v>12.6</v>
      </c>
    </row>
    <row r="222" spans="1:12" ht="15">
      <c r="A222" s="19"/>
      <c r="B222" s="20"/>
      <c r="C222" s="21"/>
      <c r="D222" s="25" t="s">
        <v>31</v>
      </c>
      <c r="E222" s="23" t="s">
        <v>32</v>
      </c>
      <c r="F222" s="24">
        <v>90</v>
      </c>
      <c r="G222" s="24">
        <v>8.91</v>
      </c>
      <c r="H222" s="24">
        <v>1.1000000000000001</v>
      </c>
      <c r="I222" s="24">
        <v>53.68</v>
      </c>
      <c r="J222" s="24">
        <v>120</v>
      </c>
      <c r="K222" s="47" t="s">
        <v>33</v>
      </c>
      <c r="L222" s="24">
        <v>7.2</v>
      </c>
    </row>
    <row r="223" spans="1:12" ht="15">
      <c r="A223" s="19"/>
      <c r="B223" s="20"/>
      <c r="C223" s="21"/>
      <c r="D223" s="25" t="s">
        <v>34</v>
      </c>
      <c r="E223" s="23"/>
      <c r="F223" s="24"/>
      <c r="G223" s="24"/>
      <c r="H223" s="24"/>
      <c r="I223" s="24"/>
      <c r="J223" s="24"/>
      <c r="K223" s="47"/>
      <c r="L223" s="24"/>
    </row>
    <row r="224" spans="1:12" ht="15">
      <c r="A224" s="19"/>
      <c r="B224" s="20"/>
      <c r="C224" s="21"/>
      <c r="D224" s="22" t="s">
        <v>35</v>
      </c>
      <c r="E224" s="23" t="s">
        <v>36</v>
      </c>
      <c r="F224" s="24">
        <v>20</v>
      </c>
      <c r="G224" s="24">
        <v>1.3</v>
      </c>
      <c r="H224" s="24">
        <v>0.2</v>
      </c>
      <c r="I224" s="24">
        <v>17</v>
      </c>
      <c r="J224" s="24">
        <v>50</v>
      </c>
      <c r="K224" s="47" t="s">
        <v>33</v>
      </c>
      <c r="L224" s="24">
        <v>1.84</v>
      </c>
    </row>
    <row r="225" spans="1:12" ht="15">
      <c r="A225" s="19"/>
      <c r="B225" s="20"/>
      <c r="C225" s="21"/>
      <c r="D225" s="22" t="s">
        <v>58</v>
      </c>
      <c r="E225" s="23" t="s">
        <v>70</v>
      </c>
      <c r="F225" s="24">
        <v>10</v>
      </c>
      <c r="G225" s="24">
        <v>0.1</v>
      </c>
      <c r="H225" s="24">
        <v>7.25</v>
      </c>
      <c r="I225" s="24">
        <v>0.14000000000000001</v>
      </c>
      <c r="J225" s="24">
        <v>66.099999999999994</v>
      </c>
      <c r="K225" s="47" t="s">
        <v>33</v>
      </c>
      <c r="L225" s="24">
        <v>13</v>
      </c>
    </row>
    <row r="226" spans="1:12" ht="15">
      <c r="A226" s="26"/>
      <c r="B226" s="27"/>
      <c r="C226" s="28"/>
      <c r="D226" s="29" t="s">
        <v>37</v>
      </c>
      <c r="E226" s="30"/>
      <c r="F226" s="31">
        <f>SUM(F219:F225)</f>
        <v>500</v>
      </c>
      <c r="G226" s="31">
        <f t="shared" ref="G226:J226" si="44">SUM(G219:G225)</f>
        <v>23.51</v>
      </c>
      <c r="H226" s="31">
        <f t="shared" si="44"/>
        <v>23.75</v>
      </c>
      <c r="I226" s="31">
        <f t="shared" si="44"/>
        <v>101.39</v>
      </c>
      <c r="J226" s="31">
        <f t="shared" si="44"/>
        <v>470</v>
      </c>
      <c r="K226" s="48"/>
      <c r="L226" s="31">
        <f t="shared" ref="L226" si="45">SUM(L219:L225)</f>
        <v>83.64</v>
      </c>
    </row>
    <row r="227" spans="1:12" ht="15">
      <c r="A227" s="32">
        <f>A219</f>
        <v>1</v>
      </c>
      <c r="B227" s="33">
        <v>6</v>
      </c>
      <c r="C227" s="34" t="s">
        <v>38</v>
      </c>
      <c r="D227" s="35" t="s">
        <v>34</v>
      </c>
      <c r="E227" s="23" t="s">
        <v>39</v>
      </c>
      <c r="F227" s="24">
        <v>200</v>
      </c>
      <c r="G227" s="24">
        <v>1.25</v>
      </c>
      <c r="H227" s="24">
        <v>0</v>
      </c>
      <c r="I227" s="24">
        <v>16.25</v>
      </c>
      <c r="J227" s="24">
        <v>117.5</v>
      </c>
      <c r="K227" s="47" t="s">
        <v>33</v>
      </c>
      <c r="L227" s="24">
        <v>56</v>
      </c>
    </row>
    <row r="228" spans="1:12" ht="15">
      <c r="A228" s="19"/>
      <c r="B228" s="20"/>
      <c r="C228" s="21"/>
      <c r="D228" s="22"/>
      <c r="E228" s="23"/>
      <c r="F228" s="24"/>
      <c r="G228" s="24"/>
      <c r="H228" s="24"/>
      <c r="I228" s="24"/>
      <c r="J228" s="24"/>
      <c r="K228" s="47"/>
      <c r="L228" s="24"/>
    </row>
    <row r="229" spans="1:12" ht="15">
      <c r="A229" s="19"/>
      <c r="B229" s="20"/>
      <c r="C229" s="21"/>
      <c r="D229" s="22"/>
      <c r="E229" s="23"/>
      <c r="F229" s="24"/>
      <c r="G229" s="24"/>
      <c r="H229" s="24"/>
      <c r="I229" s="24"/>
      <c r="J229" s="24"/>
      <c r="K229" s="47"/>
      <c r="L229" s="24"/>
    </row>
    <row r="230" spans="1:12" ht="15">
      <c r="A230" s="26"/>
      <c r="B230" s="27"/>
      <c r="C230" s="28"/>
      <c r="D230" s="29" t="s">
        <v>37</v>
      </c>
      <c r="E230" s="30"/>
      <c r="F230" s="31">
        <f>SUM(F227:F229)</f>
        <v>200</v>
      </c>
      <c r="G230" s="31">
        <f t="shared" ref="G230:J230" si="46">SUM(G227:G229)</f>
        <v>1.25</v>
      </c>
      <c r="H230" s="31">
        <f t="shared" si="46"/>
        <v>0</v>
      </c>
      <c r="I230" s="31">
        <f t="shared" si="46"/>
        <v>16.25</v>
      </c>
      <c r="J230" s="31">
        <f t="shared" si="46"/>
        <v>117.5</v>
      </c>
      <c r="K230" s="48"/>
      <c r="L230" s="31">
        <f>L227</f>
        <v>56</v>
      </c>
    </row>
    <row r="231" spans="1:12" ht="15">
      <c r="A231" s="32">
        <f>A219</f>
        <v>1</v>
      </c>
      <c r="B231" s="33">
        <f>B219</f>
        <v>6</v>
      </c>
      <c r="C231" s="34" t="s">
        <v>40</v>
      </c>
      <c r="D231" s="25" t="s">
        <v>41</v>
      </c>
      <c r="E231" s="23" t="s">
        <v>129</v>
      </c>
      <c r="F231" s="24">
        <v>100</v>
      </c>
      <c r="G231" s="24">
        <v>7.65</v>
      </c>
      <c r="H231" s="24">
        <v>9.48</v>
      </c>
      <c r="I231" s="24">
        <v>7.34</v>
      </c>
      <c r="J231" s="24">
        <v>155.6</v>
      </c>
      <c r="K231" s="47" t="s">
        <v>130</v>
      </c>
      <c r="L231" s="24">
        <v>32.4</v>
      </c>
    </row>
    <row r="232" spans="1:12" ht="15">
      <c r="A232" s="19"/>
      <c r="B232" s="20"/>
      <c r="C232" s="21"/>
      <c r="D232" s="25" t="s">
        <v>44</v>
      </c>
      <c r="E232" s="23" t="s">
        <v>131</v>
      </c>
      <c r="F232" s="24">
        <v>250</v>
      </c>
      <c r="G232" s="24">
        <v>5.49</v>
      </c>
      <c r="H232" s="24">
        <v>5.28</v>
      </c>
      <c r="I232" s="24">
        <v>16.329999999999998</v>
      </c>
      <c r="J232" s="24">
        <v>179</v>
      </c>
      <c r="K232" s="47">
        <v>45</v>
      </c>
      <c r="L232" s="24">
        <v>12</v>
      </c>
    </row>
    <row r="233" spans="1:12" ht="15">
      <c r="A233" s="19"/>
      <c r="B233" s="20"/>
      <c r="C233" s="21"/>
      <c r="D233" s="25" t="s">
        <v>46</v>
      </c>
      <c r="E233" s="23"/>
      <c r="F233" s="24"/>
      <c r="G233" s="24"/>
      <c r="H233" s="24"/>
      <c r="I233" s="24"/>
      <c r="J233" s="24"/>
      <c r="K233" s="47"/>
      <c r="L233" s="24"/>
    </row>
    <row r="234" spans="1:12" ht="15">
      <c r="A234" s="19"/>
      <c r="B234" s="20"/>
      <c r="C234" s="21"/>
      <c r="D234" s="25" t="s">
        <v>49</v>
      </c>
      <c r="E234" s="23" t="s">
        <v>76</v>
      </c>
      <c r="F234" s="24">
        <v>200</v>
      </c>
      <c r="G234" s="24">
        <v>3.7</v>
      </c>
      <c r="H234" s="24">
        <v>8.64</v>
      </c>
      <c r="I234" s="24">
        <v>46.03</v>
      </c>
      <c r="J234" s="24">
        <v>109</v>
      </c>
      <c r="K234" s="47">
        <v>336</v>
      </c>
      <c r="L234" s="24">
        <v>25</v>
      </c>
    </row>
    <row r="235" spans="1:12" ht="15">
      <c r="A235" s="19"/>
      <c r="B235" s="20"/>
      <c r="C235" s="21"/>
      <c r="D235" s="25" t="s">
        <v>51</v>
      </c>
      <c r="E235" s="23" t="s">
        <v>52</v>
      </c>
      <c r="F235" s="24">
        <v>200</v>
      </c>
      <c r="G235" s="24">
        <v>0</v>
      </c>
      <c r="H235" s="24">
        <v>0</v>
      </c>
      <c r="I235" s="24">
        <v>23</v>
      </c>
      <c r="J235" s="24">
        <v>92</v>
      </c>
      <c r="K235" s="47" t="s">
        <v>33</v>
      </c>
      <c r="L235" s="24">
        <v>21.6</v>
      </c>
    </row>
    <row r="236" spans="1:12" ht="15">
      <c r="A236" s="19"/>
      <c r="B236" s="20"/>
      <c r="C236" s="21"/>
      <c r="D236" s="25" t="s">
        <v>53</v>
      </c>
      <c r="E236" s="23" t="s">
        <v>32</v>
      </c>
      <c r="F236" s="24">
        <v>20</v>
      </c>
      <c r="G236" s="24">
        <v>1.62</v>
      </c>
      <c r="H236" s="24">
        <v>0.2</v>
      </c>
      <c r="I236" s="24">
        <v>17</v>
      </c>
      <c r="J236" s="24">
        <v>48.9</v>
      </c>
      <c r="K236" s="47" t="s">
        <v>33</v>
      </c>
      <c r="L236" s="24">
        <v>1.6</v>
      </c>
    </row>
    <row r="237" spans="1:12" ht="15">
      <c r="A237" s="19"/>
      <c r="B237" s="20"/>
      <c r="C237" s="21"/>
      <c r="D237" s="25" t="s">
        <v>35</v>
      </c>
      <c r="E237" s="23" t="s">
        <v>36</v>
      </c>
      <c r="F237" s="24">
        <v>70</v>
      </c>
      <c r="G237" s="24">
        <v>4.5</v>
      </c>
      <c r="H237" s="24">
        <v>0.7</v>
      </c>
      <c r="I237" s="24">
        <v>56.7</v>
      </c>
      <c r="J237" s="24">
        <v>238</v>
      </c>
      <c r="K237" s="47" t="s">
        <v>33</v>
      </c>
      <c r="L237" s="24">
        <v>6.44</v>
      </c>
    </row>
    <row r="238" spans="1:12" ht="15">
      <c r="A238" s="19"/>
      <c r="B238" s="20"/>
      <c r="C238" s="21"/>
      <c r="D238" s="22"/>
      <c r="E238" s="23"/>
      <c r="F238" s="24"/>
      <c r="G238" s="24"/>
      <c r="H238" s="24"/>
      <c r="I238" s="24"/>
      <c r="J238" s="24"/>
      <c r="K238" s="47"/>
      <c r="L238" s="24"/>
    </row>
    <row r="239" spans="1:12" ht="15">
      <c r="A239" s="19"/>
      <c r="B239" s="20"/>
      <c r="C239" s="21"/>
      <c r="D239" s="22"/>
      <c r="E239" s="23"/>
      <c r="F239" s="24"/>
      <c r="G239" s="24"/>
      <c r="H239" s="24"/>
      <c r="I239" s="24"/>
      <c r="J239" s="24"/>
      <c r="K239" s="47"/>
      <c r="L239" s="24"/>
    </row>
    <row r="240" spans="1:12" ht="15">
      <c r="A240" s="26"/>
      <c r="B240" s="27"/>
      <c r="C240" s="28"/>
      <c r="D240" s="29" t="s">
        <v>37</v>
      </c>
      <c r="E240" s="30"/>
      <c r="F240" s="31">
        <f>SUM(F231:F239)</f>
        <v>840</v>
      </c>
      <c r="G240" s="31">
        <f t="shared" ref="G240:J240" si="47">SUM(G231:G239)</f>
        <v>22.96</v>
      </c>
      <c r="H240" s="31">
        <f t="shared" si="47"/>
        <v>24.3</v>
      </c>
      <c r="I240" s="31">
        <f t="shared" si="47"/>
        <v>166.4</v>
      </c>
      <c r="J240" s="31">
        <f t="shared" si="47"/>
        <v>822.5</v>
      </c>
      <c r="K240" s="48"/>
      <c r="L240" s="31">
        <f>L237+L236+L235+L234+L232+L231</f>
        <v>99.039999999999992</v>
      </c>
    </row>
    <row r="241" spans="1:12" ht="15">
      <c r="A241" s="32">
        <f>A219</f>
        <v>1</v>
      </c>
      <c r="B241" s="33">
        <f>B219</f>
        <v>6</v>
      </c>
      <c r="C241" s="34" t="s">
        <v>55</v>
      </c>
      <c r="D241" s="35" t="s">
        <v>56</v>
      </c>
      <c r="E241" s="23"/>
      <c r="F241" s="24"/>
      <c r="G241" s="24"/>
      <c r="H241" s="24"/>
      <c r="I241" s="24"/>
      <c r="J241" s="24"/>
      <c r="K241" s="47"/>
      <c r="L241" s="24"/>
    </row>
    <row r="242" spans="1:12" ht="15">
      <c r="A242" s="19"/>
      <c r="B242" s="20"/>
      <c r="C242" s="21"/>
      <c r="D242" s="35" t="s">
        <v>51</v>
      </c>
      <c r="E242" s="23"/>
      <c r="F242" s="24"/>
      <c r="G242" s="24"/>
      <c r="H242" s="24"/>
      <c r="I242" s="24"/>
      <c r="J242" s="24"/>
      <c r="K242" s="47"/>
      <c r="L242" s="24"/>
    </row>
    <row r="243" spans="1:12" ht="15">
      <c r="A243" s="19"/>
      <c r="B243" s="20"/>
      <c r="C243" s="21"/>
      <c r="D243" s="22" t="s">
        <v>58</v>
      </c>
      <c r="E243" s="23" t="s">
        <v>59</v>
      </c>
      <c r="F243" s="24">
        <v>250</v>
      </c>
      <c r="G243" s="24">
        <v>7.25</v>
      </c>
      <c r="H243" s="24">
        <v>6.25</v>
      </c>
      <c r="I243" s="24">
        <v>9.75</v>
      </c>
      <c r="J243" s="24">
        <v>124.25</v>
      </c>
      <c r="K243" s="47" t="s">
        <v>33</v>
      </c>
      <c r="L243" s="24">
        <v>22</v>
      </c>
    </row>
    <row r="244" spans="1:12" ht="15">
      <c r="A244" s="19"/>
      <c r="B244" s="20"/>
      <c r="C244" s="21"/>
      <c r="D244" s="22" t="s">
        <v>115</v>
      </c>
      <c r="E244" s="23" t="s">
        <v>132</v>
      </c>
      <c r="F244" s="24">
        <v>38</v>
      </c>
      <c r="G244" s="24">
        <v>1.52</v>
      </c>
      <c r="H244" s="24">
        <v>8.74</v>
      </c>
      <c r="I244" s="24">
        <v>27.36</v>
      </c>
      <c r="J244" s="24">
        <v>157.35</v>
      </c>
      <c r="K244" s="47" t="s">
        <v>33</v>
      </c>
      <c r="L244" s="24">
        <v>22</v>
      </c>
    </row>
    <row r="245" spans="1:12" ht="15">
      <c r="A245" s="19"/>
      <c r="B245" s="20"/>
      <c r="C245" s="21"/>
      <c r="D245" s="22" t="s">
        <v>34</v>
      </c>
      <c r="E245" s="23" t="s">
        <v>133</v>
      </c>
      <c r="F245" s="24">
        <v>100</v>
      </c>
      <c r="G245" s="24">
        <v>0.625</v>
      </c>
      <c r="H245" s="24">
        <v>0</v>
      </c>
      <c r="I245" s="24">
        <v>8.125</v>
      </c>
      <c r="J245" s="24">
        <v>70.900000000000006</v>
      </c>
      <c r="K245" s="47" t="s">
        <v>33</v>
      </c>
      <c r="L245" s="24">
        <v>21.5</v>
      </c>
    </row>
    <row r="246" spans="1:12" ht="15">
      <c r="A246" s="26"/>
      <c r="B246" s="27"/>
      <c r="C246" s="28"/>
      <c r="D246" s="29" t="s">
        <v>37</v>
      </c>
      <c r="E246" s="30"/>
      <c r="F246" s="31">
        <f>F245+F244+F243</f>
        <v>388</v>
      </c>
      <c r="G246" s="31">
        <f>G245+G244+G243</f>
        <v>9.3949999999999996</v>
      </c>
      <c r="H246" s="31">
        <f>H245+H244+H243</f>
        <v>14.99</v>
      </c>
      <c r="I246" s="31">
        <f>I245+I244+I243</f>
        <v>45.234999999999999</v>
      </c>
      <c r="J246" s="31">
        <f>J245+J244+J243</f>
        <v>352.5</v>
      </c>
      <c r="K246" s="48"/>
      <c r="L246" s="31">
        <f>L245+L244+L243</f>
        <v>65.5</v>
      </c>
    </row>
    <row r="247" spans="1:12" ht="15">
      <c r="A247" s="32">
        <f>A219</f>
        <v>1</v>
      </c>
      <c r="B247" s="33">
        <f>B219</f>
        <v>6</v>
      </c>
      <c r="C247" s="34" t="s">
        <v>60</v>
      </c>
      <c r="D247" s="25" t="s">
        <v>27</v>
      </c>
      <c r="E247" s="23" t="s">
        <v>134</v>
      </c>
      <c r="F247" s="24">
        <v>240</v>
      </c>
      <c r="G247" s="24">
        <v>14.8</v>
      </c>
      <c r="H247" s="24">
        <v>18.2</v>
      </c>
      <c r="I247" s="24">
        <v>23.2</v>
      </c>
      <c r="J247" s="24">
        <v>257.60000000000002</v>
      </c>
      <c r="K247" s="47">
        <v>120511</v>
      </c>
      <c r="L247" s="24">
        <v>64</v>
      </c>
    </row>
    <row r="248" spans="1:12" ht="15">
      <c r="A248" s="19"/>
      <c r="B248" s="20"/>
      <c r="C248" s="21"/>
      <c r="D248" s="25" t="s">
        <v>49</v>
      </c>
      <c r="E248" s="23"/>
      <c r="F248" s="24"/>
      <c r="G248" s="24"/>
      <c r="H248" s="24"/>
      <c r="I248" s="24"/>
      <c r="J248" s="24"/>
      <c r="K248" s="47"/>
      <c r="L248" s="24"/>
    </row>
    <row r="249" spans="1:12" ht="15">
      <c r="A249" s="19"/>
      <c r="B249" s="20"/>
      <c r="C249" s="21"/>
      <c r="D249" s="25" t="s">
        <v>51</v>
      </c>
      <c r="E249" s="23" t="s">
        <v>135</v>
      </c>
      <c r="F249" s="24">
        <v>200</v>
      </c>
      <c r="G249" s="24">
        <v>0.46</v>
      </c>
      <c r="H249" s="24">
        <v>0</v>
      </c>
      <c r="I249" s="24">
        <v>42.36</v>
      </c>
      <c r="J249" s="24">
        <v>121</v>
      </c>
      <c r="K249" s="47">
        <v>68</v>
      </c>
      <c r="L249" s="24">
        <v>8.6</v>
      </c>
    </row>
    <row r="250" spans="1:12" ht="15">
      <c r="A250" s="19"/>
      <c r="B250" s="20"/>
      <c r="C250" s="21"/>
      <c r="D250" s="25" t="s">
        <v>31</v>
      </c>
      <c r="E250" s="23" t="s">
        <v>32</v>
      </c>
      <c r="F250" s="24">
        <v>20</v>
      </c>
      <c r="G250" s="24">
        <v>1.62</v>
      </c>
      <c r="H250" s="24">
        <v>0.2</v>
      </c>
      <c r="I250" s="24">
        <v>17</v>
      </c>
      <c r="J250" s="24">
        <v>48.9</v>
      </c>
      <c r="K250" s="47" t="s">
        <v>33</v>
      </c>
      <c r="L250" s="24">
        <v>1.6</v>
      </c>
    </row>
    <row r="251" spans="1:12" ht="15">
      <c r="A251" s="19"/>
      <c r="B251" s="20"/>
      <c r="C251" s="21"/>
      <c r="D251" s="22" t="s">
        <v>35</v>
      </c>
      <c r="E251" s="23" t="s">
        <v>36</v>
      </c>
      <c r="F251" s="24">
        <v>20</v>
      </c>
      <c r="G251" s="24">
        <v>1.3</v>
      </c>
      <c r="H251" s="24">
        <v>0.2</v>
      </c>
      <c r="I251" s="24">
        <v>17</v>
      </c>
      <c r="J251" s="24">
        <v>50</v>
      </c>
      <c r="K251" s="47" t="s">
        <v>33</v>
      </c>
      <c r="L251" s="24">
        <v>1.84</v>
      </c>
    </row>
    <row r="252" spans="1:12" ht="15">
      <c r="A252" s="19"/>
      <c r="B252" s="20"/>
      <c r="C252" s="21"/>
      <c r="D252" s="22" t="s">
        <v>65</v>
      </c>
      <c r="E252" s="23" t="s">
        <v>136</v>
      </c>
      <c r="F252" s="24">
        <v>60</v>
      </c>
      <c r="G252" s="24">
        <v>12</v>
      </c>
      <c r="H252" s="24">
        <v>9</v>
      </c>
      <c r="I252" s="24">
        <v>0</v>
      </c>
      <c r="J252" s="24">
        <v>110</v>
      </c>
      <c r="K252" s="47" t="s">
        <v>33</v>
      </c>
      <c r="L252" s="24">
        <v>35</v>
      </c>
    </row>
    <row r="253" spans="1:12" ht="15">
      <c r="A253" s="19"/>
      <c r="B253" s="20"/>
      <c r="C253" s="21"/>
      <c r="D253" s="22"/>
      <c r="E253" s="23"/>
      <c r="F253" s="24"/>
      <c r="G253" s="24"/>
      <c r="H253" s="24"/>
      <c r="I253" s="24"/>
      <c r="J253" s="24"/>
      <c r="K253" s="47"/>
      <c r="L253" s="24"/>
    </row>
    <row r="254" spans="1:12" ht="15">
      <c r="A254" s="26"/>
      <c r="B254" s="27"/>
      <c r="C254" s="28"/>
      <c r="D254" s="29" t="s">
        <v>37</v>
      </c>
      <c r="E254" s="30"/>
      <c r="F254" s="31">
        <f>SUM(F247:F253)</f>
        <v>540</v>
      </c>
      <c r="G254" s="31">
        <f t="shared" ref="G254:J254" si="48">SUM(G247:G253)</f>
        <v>30.180000000000003</v>
      </c>
      <c r="H254" s="31">
        <f t="shared" si="48"/>
        <v>27.599999999999998</v>
      </c>
      <c r="I254" s="31">
        <f t="shared" si="48"/>
        <v>99.56</v>
      </c>
      <c r="J254" s="31">
        <f t="shared" si="48"/>
        <v>587.5</v>
      </c>
      <c r="K254" s="48"/>
      <c r="L254" s="31">
        <f>L253+L252+L251+L250+L249+L247</f>
        <v>111.04</v>
      </c>
    </row>
    <row r="255" spans="1:12" ht="15">
      <c r="A255" s="32">
        <f>A219</f>
        <v>1</v>
      </c>
      <c r="B255" s="33">
        <f>B219</f>
        <v>6</v>
      </c>
      <c r="C255" s="34" t="s">
        <v>67</v>
      </c>
      <c r="D255" s="35" t="s">
        <v>58</v>
      </c>
      <c r="E255" s="23"/>
      <c r="F255" s="24"/>
      <c r="G255" s="24"/>
      <c r="H255" s="24"/>
      <c r="I255" s="24"/>
      <c r="J255" s="24"/>
      <c r="K255" s="47"/>
      <c r="L255" s="24"/>
    </row>
    <row r="256" spans="1:12" ht="15">
      <c r="A256" s="19"/>
      <c r="B256" s="20"/>
      <c r="C256" s="21"/>
      <c r="D256" s="35" t="s">
        <v>56</v>
      </c>
      <c r="E256" s="23"/>
      <c r="F256" s="24"/>
      <c r="G256" s="24"/>
      <c r="H256" s="24"/>
      <c r="I256" s="24"/>
      <c r="J256" s="24"/>
      <c r="K256" s="47"/>
      <c r="L256" s="24"/>
    </row>
    <row r="257" spans="1:12" ht="15">
      <c r="A257" s="19"/>
      <c r="B257" s="20"/>
      <c r="C257" s="21"/>
      <c r="D257" s="35" t="s">
        <v>51</v>
      </c>
      <c r="E257" s="23"/>
      <c r="F257" s="24"/>
      <c r="G257" s="24"/>
      <c r="H257" s="24"/>
      <c r="I257" s="24"/>
      <c r="J257" s="24"/>
      <c r="K257" s="47"/>
      <c r="L257" s="24"/>
    </row>
    <row r="258" spans="1:12" ht="15">
      <c r="A258" s="19"/>
      <c r="B258" s="20"/>
      <c r="C258" s="21"/>
      <c r="D258" s="35" t="s">
        <v>34</v>
      </c>
      <c r="E258" s="23"/>
      <c r="F258" s="24"/>
      <c r="G258" s="24"/>
      <c r="H258" s="24"/>
      <c r="I258" s="24"/>
      <c r="J258" s="24"/>
      <c r="K258" s="47"/>
      <c r="L258" s="24"/>
    </row>
    <row r="259" spans="1:12" ht="15">
      <c r="A259" s="19"/>
      <c r="B259" s="20"/>
      <c r="C259" s="21"/>
      <c r="D259" s="22"/>
      <c r="E259" s="23"/>
      <c r="F259" s="24"/>
      <c r="G259" s="24"/>
      <c r="H259" s="24"/>
      <c r="I259" s="24"/>
      <c r="J259" s="24"/>
      <c r="K259" s="47"/>
      <c r="L259" s="24"/>
    </row>
    <row r="260" spans="1:12" ht="15">
      <c r="A260" s="19"/>
      <c r="B260" s="20"/>
      <c r="C260" s="21"/>
      <c r="D260" s="22"/>
      <c r="E260" s="23"/>
      <c r="F260" s="24"/>
      <c r="G260" s="24"/>
      <c r="H260" s="24"/>
      <c r="I260" s="24"/>
      <c r="J260" s="24"/>
      <c r="K260" s="47"/>
      <c r="L260" s="24"/>
    </row>
    <row r="261" spans="1:12" ht="15">
      <c r="A261" s="26"/>
      <c r="B261" s="27"/>
      <c r="C261" s="28"/>
      <c r="D261" s="36" t="s">
        <v>37</v>
      </c>
      <c r="E261" s="30"/>
      <c r="F261" s="31">
        <f>SUM(F255:F260)</f>
        <v>0</v>
      </c>
      <c r="G261" s="31">
        <f t="shared" ref="G261:J261" si="49">SUM(G255:G260)</f>
        <v>0</v>
      </c>
      <c r="H261" s="31">
        <f t="shared" si="49"/>
        <v>0</v>
      </c>
      <c r="I261" s="31">
        <f t="shared" si="49"/>
        <v>0</v>
      </c>
      <c r="J261" s="31">
        <f t="shared" si="49"/>
        <v>0</v>
      </c>
      <c r="K261" s="48"/>
      <c r="L261" s="31">
        <f t="shared" ref="L261" ca="1" si="50">SUM(L255:L263)</f>
        <v>0</v>
      </c>
    </row>
    <row r="262" spans="1:12" ht="15.75" customHeight="1">
      <c r="A262" s="37">
        <f>A219</f>
        <v>1</v>
      </c>
      <c r="B262" s="38">
        <f>B219</f>
        <v>6</v>
      </c>
      <c r="C262" s="77" t="s">
        <v>68</v>
      </c>
      <c r="D262" s="78"/>
      <c r="E262" s="41"/>
      <c r="F262" s="42">
        <f>F254+F246+F240+F230+F226</f>
        <v>2468</v>
      </c>
      <c r="G262" s="42">
        <f t="shared" ref="G262:J262" si="51">G226+G230+G240+G246+G254+G261</f>
        <v>87.295000000000002</v>
      </c>
      <c r="H262" s="42">
        <f t="shared" si="51"/>
        <v>90.64</v>
      </c>
      <c r="I262" s="42">
        <f t="shared" si="51"/>
        <v>428.83500000000004</v>
      </c>
      <c r="J262" s="42">
        <f t="shared" si="51"/>
        <v>2350</v>
      </c>
      <c r="K262" s="49"/>
      <c r="L262" s="42">
        <f>L254+L246+L240+L230+L226</f>
        <v>415.22</v>
      </c>
    </row>
    <row r="263" spans="1:12" ht="15">
      <c r="A263" s="54">
        <v>1</v>
      </c>
      <c r="B263" s="20">
        <v>7</v>
      </c>
      <c r="C263" s="15" t="s">
        <v>26</v>
      </c>
      <c r="D263" s="16" t="s">
        <v>27</v>
      </c>
      <c r="E263" s="17" t="s">
        <v>137</v>
      </c>
      <c r="F263" s="18">
        <v>150</v>
      </c>
      <c r="G263" s="18">
        <v>5.28</v>
      </c>
      <c r="H263" s="18">
        <v>4.8</v>
      </c>
      <c r="I263" s="18">
        <v>28.8</v>
      </c>
      <c r="J263" s="18">
        <v>84</v>
      </c>
      <c r="K263" s="46">
        <v>115</v>
      </c>
      <c r="L263" s="18">
        <v>17.399999999999999</v>
      </c>
    </row>
    <row r="264" spans="1:12" ht="15">
      <c r="A264" s="54"/>
      <c r="B264" s="20"/>
      <c r="C264" s="21"/>
      <c r="D264" s="22" t="s">
        <v>58</v>
      </c>
      <c r="E264" s="23" t="s">
        <v>138</v>
      </c>
      <c r="F264" s="24">
        <v>150</v>
      </c>
      <c r="G264" s="24">
        <v>24</v>
      </c>
      <c r="H264" s="24">
        <v>0.75</v>
      </c>
      <c r="I264" s="24">
        <v>15</v>
      </c>
      <c r="J264" s="24">
        <v>133.5</v>
      </c>
      <c r="K264" s="47" t="s">
        <v>33</v>
      </c>
      <c r="L264" s="24">
        <v>50</v>
      </c>
    </row>
    <row r="265" spans="1:12" ht="15">
      <c r="A265" s="54"/>
      <c r="B265" s="20"/>
      <c r="C265" s="21"/>
      <c r="D265" s="25" t="s">
        <v>29</v>
      </c>
      <c r="E265" s="23" t="s">
        <v>71</v>
      </c>
      <c r="F265" s="24">
        <v>200</v>
      </c>
      <c r="G265" s="24">
        <v>3.79</v>
      </c>
      <c r="H265" s="24">
        <v>3.2</v>
      </c>
      <c r="I265" s="24">
        <v>25.81</v>
      </c>
      <c r="J265" s="24">
        <v>100</v>
      </c>
      <c r="K265" s="47">
        <v>75</v>
      </c>
      <c r="L265" s="24">
        <v>16.8</v>
      </c>
    </row>
    <row r="266" spans="1:12" ht="15">
      <c r="A266" s="54"/>
      <c r="B266" s="20"/>
      <c r="C266" s="21"/>
      <c r="D266" s="25" t="s">
        <v>31</v>
      </c>
      <c r="E266" s="23" t="s">
        <v>32</v>
      </c>
      <c r="F266" s="24">
        <v>80</v>
      </c>
      <c r="G266" s="24">
        <v>8.91</v>
      </c>
      <c r="H266" s="24">
        <v>1.1000000000000001</v>
      </c>
      <c r="I266" s="24">
        <v>53.68</v>
      </c>
      <c r="J266" s="24">
        <v>210</v>
      </c>
      <c r="K266" s="47" t="s">
        <v>33</v>
      </c>
      <c r="L266" s="24">
        <v>6.4</v>
      </c>
    </row>
    <row r="267" spans="1:12" ht="15">
      <c r="A267" s="54"/>
      <c r="B267" s="20"/>
      <c r="C267" s="21"/>
      <c r="D267" s="25" t="s">
        <v>34</v>
      </c>
      <c r="E267" s="23"/>
      <c r="F267" s="24"/>
      <c r="G267" s="24"/>
      <c r="H267" s="24"/>
      <c r="I267" s="24"/>
      <c r="J267" s="24"/>
      <c r="K267" s="47"/>
      <c r="L267" s="24"/>
    </row>
    <row r="268" spans="1:12" ht="15">
      <c r="A268" s="54"/>
      <c r="B268" s="20"/>
      <c r="C268" s="21"/>
      <c r="D268" s="22" t="s">
        <v>35</v>
      </c>
      <c r="E268" s="23" t="s">
        <v>36</v>
      </c>
      <c r="F268" s="24">
        <v>120</v>
      </c>
      <c r="G268" s="24">
        <v>7.8</v>
      </c>
      <c r="H268" s="24">
        <v>1.2</v>
      </c>
      <c r="I268" s="24">
        <v>64.8</v>
      </c>
      <c r="J268" s="24">
        <v>60</v>
      </c>
      <c r="K268" s="47" t="s">
        <v>33</v>
      </c>
      <c r="L268" s="24">
        <v>11</v>
      </c>
    </row>
    <row r="269" spans="1:12" ht="15">
      <c r="A269" s="54"/>
      <c r="B269" s="20"/>
      <c r="C269" s="21"/>
      <c r="D269" s="22"/>
      <c r="E269" s="23"/>
      <c r="F269" s="24"/>
      <c r="G269" s="24"/>
      <c r="H269" s="24"/>
      <c r="I269" s="24"/>
      <c r="J269" s="24"/>
      <c r="K269" s="47"/>
      <c r="L269" s="56"/>
    </row>
    <row r="270" spans="1:12" ht="15">
      <c r="A270" s="55"/>
      <c r="B270" s="27"/>
      <c r="C270" s="28"/>
      <c r="D270" s="29" t="s">
        <v>37</v>
      </c>
      <c r="E270" s="30"/>
      <c r="F270" s="31">
        <f>SUM(F263:F269)</f>
        <v>700</v>
      </c>
      <c r="G270" s="31">
        <f t="shared" ref="G270:J270" si="52">SUM(G263:G269)</f>
        <v>49.78</v>
      </c>
      <c r="H270" s="31">
        <f t="shared" si="52"/>
        <v>11.049999999999999</v>
      </c>
      <c r="I270" s="31">
        <f t="shared" si="52"/>
        <v>188.08999999999997</v>
      </c>
      <c r="J270" s="31">
        <f t="shared" si="52"/>
        <v>587.5</v>
      </c>
      <c r="K270" s="48"/>
      <c r="L270" s="58">
        <f>L269+L268+L266+L265+L264+L263</f>
        <v>101.6</v>
      </c>
    </row>
    <row r="271" spans="1:12" ht="15">
      <c r="A271" s="33">
        <f>A263</f>
        <v>1</v>
      </c>
      <c r="B271" s="33">
        <v>7</v>
      </c>
      <c r="C271" s="34" t="s">
        <v>38</v>
      </c>
      <c r="D271" s="35" t="s">
        <v>34</v>
      </c>
      <c r="E271" s="43"/>
      <c r="F271" s="24"/>
      <c r="G271" s="24"/>
      <c r="H271" s="24"/>
      <c r="I271" s="24"/>
      <c r="J271" s="24"/>
      <c r="K271" s="47"/>
      <c r="L271" s="24"/>
    </row>
    <row r="272" spans="1:12" ht="15">
      <c r="A272" s="54"/>
      <c r="B272" s="20"/>
      <c r="C272" s="21"/>
      <c r="D272" s="22"/>
      <c r="E272" s="23"/>
      <c r="F272" s="24"/>
      <c r="G272" s="24"/>
      <c r="H272" s="24"/>
      <c r="I272" s="24"/>
      <c r="J272" s="24"/>
      <c r="K272" s="47"/>
      <c r="L272" s="24"/>
    </row>
    <row r="273" spans="1:12" ht="15">
      <c r="A273" s="54"/>
      <c r="B273" s="20"/>
      <c r="C273" s="21"/>
      <c r="D273" s="22"/>
      <c r="E273" s="23"/>
      <c r="F273" s="24"/>
      <c r="G273" s="24"/>
      <c r="H273" s="24"/>
      <c r="I273" s="24"/>
      <c r="J273" s="24"/>
      <c r="K273" s="47"/>
      <c r="L273" s="24"/>
    </row>
    <row r="274" spans="1:12" ht="15">
      <c r="A274" s="55"/>
      <c r="B274" s="27"/>
      <c r="C274" s="28"/>
      <c r="D274" s="29" t="s">
        <v>37</v>
      </c>
      <c r="E274" s="30"/>
      <c r="F274" s="31">
        <f>SUM(F271:F273)</f>
        <v>0</v>
      </c>
      <c r="G274" s="31">
        <f t="shared" ref="G274:J274" si="53">SUM(G271:G273)</f>
        <v>0</v>
      </c>
      <c r="H274" s="31">
        <f t="shared" si="53"/>
        <v>0</v>
      </c>
      <c r="I274" s="31">
        <f t="shared" si="53"/>
        <v>0</v>
      </c>
      <c r="J274" s="31">
        <f t="shared" si="53"/>
        <v>0</v>
      </c>
      <c r="K274" s="48"/>
      <c r="L274" s="31">
        <f>L271</f>
        <v>0</v>
      </c>
    </row>
    <row r="275" spans="1:12" ht="15">
      <c r="A275" s="33">
        <f>A263</f>
        <v>1</v>
      </c>
      <c r="B275" s="33">
        <f>B263</f>
        <v>7</v>
      </c>
      <c r="C275" s="34" t="s">
        <v>40</v>
      </c>
      <c r="D275" s="25" t="s">
        <v>41</v>
      </c>
      <c r="E275" s="23"/>
      <c r="F275" s="24"/>
      <c r="G275" s="24"/>
      <c r="H275" s="24"/>
      <c r="I275" s="24"/>
      <c r="J275" s="24"/>
      <c r="K275" s="47"/>
      <c r="L275" s="24"/>
    </row>
    <row r="276" spans="1:12" ht="25.5">
      <c r="A276" s="54"/>
      <c r="B276" s="20"/>
      <c r="C276" s="21"/>
      <c r="D276" s="25" t="s">
        <v>44</v>
      </c>
      <c r="E276" s="23" t="s">
        <v>139</v>
      </c>
      <c r="F276" s="24">
        <v>200</v>
      </c>
      <c r="G276" s="24">
        <v>2.2639999999999998</v>
      </c>
      <c r="H276" s="24">
        <v>2.2879999999999998</v>
      </c>
      <c r="I276" s="24">
        <v>17.408000000000001</v>
      </c>
      <c r="J276" s="24">
        <v>120</v>
      </c>
      <c r="K276" s="47">
        <v>47</v>
      </c>
      <c r="L276" s="24">
        <v>11.46</v>
      </c>
    </row>
    <row r="277" spans="1:12" ht="25.5">
      <c r="A277" s="54"/>
      <c r="B277" s="20"/>
      <c r="C277" s="21"/>
      <c r="D277" s="25" t="s">
        <v>46</v>
      </c>
      <c r="E277" s="23" t="s">
        <v>140</v>
      </c>
      <c r="F277" s="24">
        <v>90</v>
      </c>
      <c r="G277" s="24">
        <v>15.75</v>
      </c>
      <c r="H277" s="24">
        <v>6.12</v>
      </c>
      <c r="I277" s="24">
        <v>7.74</v>
      </c>
      <c r="J277" s="24">
        <v>278</v>
      </c>
      <c r="K277" s="47" t="s">
        <v>141</v>
      </c>
      <c r="L277" s="24">
        <v>65</v>
      </c>
    </row>
    <row r="278" spans="1:12" ht="15">
      <c r="A278" s="54"/>
      <c r="B278" s="20"/>
      <c r="C278" s="21"/>
      <c r="D278" s="25" t="s">
        <v>49</v>
      </c>
      <c r="E278" s="23" t="s">
        <v>142</v>
      </c>
      <c r="F278" s="24">
        <v>150</v>
      </c>
      <c r="G278" s="24">
        <v>4.4000000000000004</v>
      </c>
      <c r="H278" s="24">
        <v>5.9</v>
      </c>
      <c r="I278" s="24">
        <v>30.5</v>
      </c>
      <c r="J278" s="24">
        <v>200</v>
      </c>
      <c r="K278" s="47" t="s">
        <v>143</v>
      </c>
      <c r="L278" s="24">
        <v>12.3</v>
      </c>
    </row>
    <row r="279" spans="1:12" ht="15">
      <c r="A279" s="54"/>
      <c r="B279" s="20"/>
      <c r="C279" s="21"/>
      <c r="D279" s="25" t="s">
        <v>51</v>
      </c>
      <c r="E279" s="23" t="s">
        <v>52</v>
      </c>
      <c r="F279" s="24">
        <v>200</v>
      </c>
      <c r="G279" s="24">
        <v>0</v>
      </c>
      <c r="H279" s="24">
        <v>0</v>
      </c>
      <c r="I279" s="24">
        <v>23</v>
      </c>
      <c r="J279" s="24">
        <v>92</v>
      </c>
      <c r="K279" s="47" t="s">
        <v>33</v>
      </c>
      <c r="L279" s="24">
        <v>21.6</v>
      </c>
    </row>
    <row r="280" spans="1:12" ht="15">
      <c r="A280" s="54"/>
      <c r="B280" s="20"/>
      <c r="C280" s="21"/>
      <c r="D280" s="25" t="s">
        <v>53</v>
      </c>
      <c r="E280" s="23" t="s">
        <v>32</v>
      </c>
      <c r="F280" s="24">
        <v>20</v>
      </c>
      <c r="G280" s="24">
        <v>1.62</v>
      </c>
      <c r="H280" s="24">
        <v>0.2</v>
      </c>
      <c r="I280" s="24">
        <v>17</v>
      </c>
      <c r="J280" s="24">
        <v>48.9</v>
      </c>
      <c r="K280" s="47" t="s">
        <v>33</v>
      </c>
      <c r="L280" s="24">
        <v>1.6</v>
      </c>
    </row>
    <row r="281" spans="1:12" ht="15">
      <c r="A281" s="54"/>
      <c r="B281" s="20"/>
      <c r="C281" s="21"/>
      <c r="D281" s="25" t="s">
        <v>35</v>
      </c>
      <c r="E281" s="23" t="s">
        <v>36</v>
      </c>
      <c r="F281" s="24">
        <v>20</v>
      </c>
      <c r="G281" s="24">
        <v>1.3</v>
      </c>
      <c r="H281" s="24">
        <v>0.2</v>
      </c>
      <c r="I281" s="24">
        <v>17</v>
      </c>
      <c r="J281" s="24">
        <v>50</v>
      </c>
      <c r="K281" s="47" t="s">
        <v>33</v>
      </c>
      <c r="L281" s="24">
        <v>1.84</v>
      </c>
    </row>
    <row r="282" spans="1:12" ht="15">
      <c r="A282" s="54"/>
      <c r="B282" s="20"/>
      <c r="C282" s="21"/>
      <c r="D282" s="22" t="s">
        <v>27</v>
      </c>
      <c r="E282" s="23" t="s">
        <v>54</v>
      </c>
      <c r="F282" s="24">
        <v>30</v>
      </c>
      <c r="G282" s="24">
        <v>0.375</v>
      </c>
      <c r="H282" s="24">
        <v>1.224</v>
      </c>
      <c r="I282" s="24">
        <v>2.3849999999999998</v>
      </c>
      <c r="J282" s="24">
        <v>33.6</v>
      </c>
      <c r="K282" s="47">
        <v>26</v>
      </c>
      <c r="L282" s="24">
        <v>4</v>
      </c>
    </row>
    <row r="283" spans="1:12" ht="15">
      <c r="A283" s="54"/>
      <c r="B283" s="20"/>
      <c r="C283" s="21"/>
      <c r="D283" s="22"/>
      <c r="E283" s="23"/>
      <c r="F283" s="24"/>
      <c r="G283" s="24"/>
      <c r="H283" s="24"/>
      <c r="I283" s="24"/>
      <c r="J283" s="24"/>
      <c r="K283" s="47"/>
      <c r="L283" s="24"/>
    </row>
    <row r="284" spans="1:12" ht="15">
      <c r="A284" s="55"/>
      <c r="B284" s="27"/>
      <c r="C284" s="28"/>
      <c r="D284" s="29" t="s">
        <v>37</v>
      </c>
      <c r="E284" s="30"/>
      <c r="F284" s="31">
        <f>SUM(F275:F283)</f>
        <v>710</v>
      </c>
      <c r="G284" s="31">
        <f t="shared" ref="G284:J284" si="54">SUM(G275:G283)</f>
        <v>25.709000000000003</v>
      </c>
      <c r="H284" s="31">
        <f t="shared" si="54"/>
        <v>15.931999999999999</v>
      </c>
      <c r="I284" s="31">
        <f t="shared" si="54"/>
        <v>115.033</v>
      </c>
      <c r="J284" s="31">
        <f t="shared" si="54"/>
        <v>822.5</v>
      </c>
      <c r="K284" s="59"/>
      <c r="L284" s="31">
        <f>L282+L281+L280+L279+L278+L277+L276</f>
        <v>117.80000000000001</v>
      </c>
    </row>
    <row r="285" spans="1:12" ht="15">
      <c r="A285" s="33">
        <f>A263</f>
        <v>1</v>
      </c>
      <c r="B285" s="33">
        <f>B263</f>
        <v>7</v>
      </c>
      <c r="C285" s="34" t="s">
        <v>55</v>
      </c>
      <c r="D285" s="35" t="s">
        <v>56</v>
      </c>
      <c r="E285" s="23" t="s">
        <v>77</v>
      </c>
      <c r="F285" s="24">
        <v>50</v>
      </c>
      <c r="G285" s="56">
        <v>7.7</v>
      </c>
      <c r="H285" s="24">
        <v>7.7249999999999996</v>
      </c>
      <c r="I285" s="24">
        <v>30.4</v>
      </c>
      <c r="J285" s="24">
        <v>200.5</v>
      </c>
      <c r="K285" s="47">
        <v>53</v>
      </c>
      <c r="L285" s="24">
        <v>18</v>
      </c>
    </row>
    <row r="286" spans="1:12" ht="15">
      <c r="A286" s="54"/>
      <c r="B286" s="20"/>
      <c r="C286" s="21"/>
      <c r="D286" s="35" t="s">
        <v>51</v>
      </c>
      <c r="E286" s="23" t="s">
        <v>62</v>
      </c>
      <c r="F286" s="24">
        <v>250</v>
      </c>
      <c r="G286" s="24">
        <v>1.7</v>
      </c>
      <c r="H286" s="24">
        <v>0</v>
      </c>
      <c r="I286" s="24">
        <v>75.8</v>
      </c>
      <c r="J286" s="24">
        <v>152</v>
      </c>
      <c r="K286" s="47" t="s">
        <v>33</v>
      </c>
      <c r="L286" s="24">
        <v>12</v>
      </c>
    </row>
    <row r="287" spans="1:12" ht="15">
      <c r="A287" s="54"/>
      <c r="B287" s="20"/>
      <c r="C287" s="21"/>
      <c r="D287" s="22"/>
      <c r="E287" s="23"/>
      <c r="F287" s="24"/>
      <c r="G287" s="24"/>
      <c r="H287" s="24"/>
      <c r="I287" s="24"/>
      <c r="J287" s="24"/>
      <c r="K287" s="47"/>
      <c r="L287" s="24"/>
    </row>
    <row r="288" spans="1:12" ht="15">
      <c r="A288" s="54"/>
      <c r="B288" s="20"/>
      <c r="C288" s="21"/>
      <c r="D288" s="22"/>
      <c r="E288" s="43"/>
      <c r="F288" s="24"/>
      <c r="G288" s="24"/>
      <c r="H288" s="24"/>
      <c r="I288" s="24"/>
      <c r="J288" s="24"/>
      <c r="K288" s="47"/>
      <c r="L288" s="24"/>
    </row>
    <row r="289" spans="1:12" ht="15">
      <c r="A289" s="55"/>
      <c r="B289" s="27"/>
      <c r="C289" s="28"/>
      <c r="D289" s="29" t="s">
        <v>37</v>
      </c>
      <c r="E289" s="30"/>
      <c r="F289" s="31">
        <f>SUM(F285:F288)</f>
        <v>300</v>
      </c>
      <c r="G289" s="31">
        <f t="shared" ref="G289:J289" si="55">SUM(G285:G288)</f>
        <v>9.4</v>
      </c>
      <c r="H289" s="31">
        <f t="shared" si="55"/>
        <v>7.7249999999999996</v>
      </c>
      <c r="I289" s="31">
        <f t="shared" si="55"/>
        <v>106.19999999999999</v>
      </c>
      <c r="J289" s="31">
        <f t="shared" si="55"/>
        <v>352.5</v>
      </c>
      <c r="K289" s="48"/>
      <c r="L289" s="31">
        <f>L288+L286+L285</f>
        <v>30</v>
      </c>
    </row>
    <row r="290" spans="1:12" ht="25.5">
      <c r="A290" s="33">
        <f>A263</f>
        <v>1</v>
      </c>
      <c r="B290" s="33">
        <f>B263</f>
        <v>7</v>
      </c>
      <c r="C290" s="34" t="s">
        <v>60</v>
      </c>
      <c r="D290" s="25" t="s">
        <v>27</v>
      </c>
      <c r="E290" s="23" t="s">
        <v>144</v>
      </c>
      <c r="F290" s="24">
        <v>200</v>
      </c>
      <c r="G290" s="24">
        <v>4.13</v>
      </c>
      <c r="H290" s="24">
        <v>5.81</v>
      </c>
      <c r="I290" s="24">
        <v>5.97</v>
      </c>
      <c r="J290" s="24">
        <v>94.59</v>
      </c>
      <c r="K290" s="47">
        <v>11</v>
      </c>
      <c r="L290" s="24">
        <v>36.5</v>
      </c>
    </row>
    <row r="291" spans="1:12" ht="15">
      <c r="A291" s="54"/>
      <c r="B291" s="20"/>
      <c r="C291" s="21"/>
      <c r="D291" s="25" t="s">
        <v>49</v>
      </c>
      <c r="E291" s="23"/>
      <c r="F291" s="24"/>
      <c r="G291" s="24"/>
      <c r="H291" s="24"/>
      <c r="I291" s="24"/>
      <c r="J291" s="24"/>
      <c r="K291" s="47"/>
      <c r="L291" s="24"/>
    </row>
    <row r="292" spans="1:12" ht="25.5">
      <c r="A292" s="54"/>
      <c r="B292" s="20"/>
      <c r="C292" s="21"/>
      <c r="D292" s="25" t="s">
        <v>51</v>
      </c>
      <c r="E292" s="23" t="s">
        <v>145</v>
      </c>
      <c r="F292" s="24">
        <v>200</v>
      </c>
      <c r="G292" s="24">
        <v>0.22</v>
      </c>
      <c r="H292" s="24">
        <v>0.04</v>
      </c>
      <c r="I292" s="24">
        <v>17.57</v>
      </c>
      <c r="J292" s="24">
        <v>69</v>
      </c>
      <c r="K292" s="47">
        <v>58</v>
      </c>
      <c r="L292" s="24">
        <v>15.4</v>
      </c>
    </row>
    <row r="293" spans="1:12" ht="15">
      <c r="A293" s="54"/>
      <c r="B293" s="20"/>
      <c r="C293" s="21"/>
      <c r="D293" s="25" t="s">
        <v>31</v>
      </c>
      <c r="E293" s="23" t="s">
        <v>32</v>
      </c>
      <c r="F293" s="24">
        <v>20</v>
      </c>
      <c r="G293" s="24">
        <v>1.62</v>
      </c>
      <c r="H293" s="24">
        <v>0.2</v>
      </c>
      <c r="I293" s="24">
        <v>17</v>
      </c>
      <c r="J293" s="24">
        <v>48.9</v>
      </c>
      <c r="K293" s="47" t="s">
        <v>33</v>
      </c>
      <c r="L293" s="24">
        <v>1.6</v>
      </c>
    </row>
    <row r="294" spans="1:12" ht="15">
      <c r="A294" s="54"/>
      <c r="B294" s="20"/>
      <c r="C294" s="21"/>
      <c r="D294" s="22" t="s">
        <v>35</v>
      </c>
      <c r="E294" s="23" t="s">
        <v>36</v>
      </c>
      <c r="F294" s="24">
        <v>20</v>
      </c>
      <c r="G294" s="24">
        <v>1.3</v>
      </c>
      <c r="H294" s="24">
        <v>0.2</v>
      </c>
      <c r="I294" s="24">
        <v>17</v>
      </c>
      <c r="J294" s="24">
        <v>50</v>
      </c>
      <c r="K294" s="47" t="s">
        <v>33</v>
      </c>
      <c r="L294" s="24">
        <v>1.84</v>
      </c>
    </row>
    <row r="295" spans="1:12" ht="15">
      <c r="A295" s="54"/>
      <c r="B295" s="20"/>
      <c r="C295" s="21"/>
      <c r="D295" s="22" t="s">
        <v>56</v>
      </c>
      <c r="E295" s="23" t="s">
        <v>146</v>
      </c>
      <c r="F295" s="24">
        <v>100</v>
      </c>
      <c r="G295" s="24">
        <v>7.2</v>
      </c>
      <c r="H295" s="24">
        <v>9.4</v>
      </c>
      <c r="I295" s="24">
        <v>51.7</v>
      </c>
      <c r="J295" s="24">
        <v>270</v>
      </c>
      <c r="K295" s="47" t="s">
        <v>33</v>
      </c>
      <c r="L295" s="24">
        <v>48</v>
      </c>
    </row>
    <row r="296" spans="1:12" ht="15">
      <c r="A296" s="54"/>
      <c r="B296" s="20"/>
      <c r="C296" s="21"/>
      <c r="D296" s="22" t="s">
        <v>41</v>
      </c>
      <c r="E296" s="23" t="s">
        <v>147</v>
      </c>
      <c r="F296" s="24">
        <v>60</v>
      </c>
      <c r="G296" s="24">
        <v>1.5</v>
      </c>
      <c r="H296" s="24">
        <v>3.8</v>
      </c>
      <c r="I296" s="24">
        <v>3.2</v>
      </c>
      <c r="J296" s="24">
        <v>55.01</v>
      </c>
      <c r="K296" s="47">
        <v>55</v>
      </c>
      <c r="L296" s="24">
        <v>27.6</v>
      </c>
    </row>
    <row r="297" spans="1:12" ht="15">
      <c r="A297" s="55"/>
      <c r="B297" s="27"/>
      <c r="C297" s="28"/>
      <c r="D297" s="29" t="s">
        <v>37</v>
      </c>
      <c r="E297" s="30"/>
      <c r="F297" s="31">
        <f>SUM(F290:F296)</f>
        <v>600</v>
      </c>
      <c r="G297" s="31">
        <f t="shared" ref="G297:J297" si="56">SUM(G290:G296)</f>
        <v>15.969999999999999</v>
      </c>
      <c r="H297" s="31">
        <f t="shared" si="56"/>
        <v>19.45</v>
      </c>
      <c r="I297" s="31">
        <f t="shared" si="56"/>
        <v>112.44000000000001</v>
      </c>
      <c r="J297" s="31">
        <f t="shared" si="56"/>
        <v>587.5</v>
      </c>
      <c r="K297" s="48"/>
      <c r="L297" s="31">
        <f>L296+L295+L294+L293+L292+L290</f>
        <v>130.94</v>
      </c>
    </row>
    <row r="298" spans="1:12" ht="15">
      <c r="A298" s="33">
        <f>A263</f>
        <v>1</v>
      </c>
      <c r="B298" s="33">
        <f>B263</f>
        <v>7</v>
      </c>
      <c r="C298" s="34" t="s">
        <v>67</v>
      </c>
      <c r="D298" s="35" t="s">
        <v>58</v>
      </c>
      <c r="E298" s="23"/>
      <c r="F298" s="24"/>
      <c r="G298" s="24"/>
      <c r="H298" s="24"/>
      <c r="I298" s="24"/>
      <c r="J298" s="24"/>
      <c r="K298" s="47"/>
      <c r="L298" s="24"/>
    </row>
    <row r="299" spans="1:12" ht="15">
      <c r="A299" s="54"/>
      <c r="B299" s="20"/>
      <c r="C299" s="21"/>
      <c r="D299" s="35" t="s">
        <v>56</v>
      </c>
      <c r="E299" s="23"/>
      <c r="F299" s="24"/>
      <c r="G299" s="24"/>
      <c r="H299" s="24"/>
      <c r="I299" s="24"/>
      <c r="J299" s="24"/>
      <c r="K299" s="47"/>
      <c r="L299" s="24"/>
    </row>
    <row r="300" spans="1:12" ht="15">
      <c r="A300" s="54"/>
      <c r="B300" s="20"/>
      <c r="C300" s="21"/>
      <c r="D300" s="35" t="s">
        <v>51</v>
      </c>
      <c r="E300" s="23"/>
      <c r="F300" s="24"/>
      <c r="G300" s="24"/>
      <c r="H300" s="24"/>
      <c r="I300" s="24"/>
      <c r="J300" s="24"/>
      <c r="K300" s="47"/>
      <c r="L300" s="24"/>
    </row>
    <row r="301" spans="1:12" ht="15">
      <c r="A301" s="54"/>
      <c r="B301" s="20"/>
      <c r="C301" s="21"/>
      <c r="D301" s="35" t="s">
        <v>34</v>
      </c>
      <c r="E301" s="23"/>
      <c r="F301" s="24"/>
      <c r="G301" s="24"/>
      <c r="H301" s="24"/>
      <c r="I301" s="24"/>
      <c r="J301" s="24"/>
      <c r="K301" s="47"/>
      <c r="L301" s="24"/>
    </row>
    <row r="302" spans="1:12" ht="15">
      <c r="A302" s="54"/>
      <c r="B302" s="20"/>
      <c r="C302" s="21"/>
      <c r="D302" s="22"/>
      <c r="E302" s="23"/>
      <c r="F302" s="24"/>
      <c r="G302" s="24"/>
      <c r="H302" s="24"/>
      <c r="I302" s="24"/>
      <c r="J302" s="24"/>
      <c r="K302" s="47"/>
      <c r="L302" s="24"/>
    </row>
    <row r="303" spans="1:12" ht="15">
      <c r="A303" s="54"/>
      <c r="B303" s="20"/>
      <c r="C303" s="21"/>
      <c r="D303" s="22"/>
      <c r="E303" s="23"/>
      <c r="F303" s="24"/>
      <c r="G303" s="24"/>
      <c r="H303" s="24"/>
      <c r="I303" s="24"/>
      <c r="J303" s="24"/>
      <c r="K303" s="47"/>
      <c r="L303" s="24"/>
    </row>
    <row r="304" spans="1:12" ht="15">
      <c r="A304" s="55"/>
      <c r="B304" s="27"/>
      <c r="C304" s="28"/>
      <c r="D304" s="36" t="s">
        <v>37</v>
      </c>
      <c r="E304" s="30"/>
      <c r="F304" s="31">
        <f>SUM(F298:F303)</f>
        <v>0</v>
      </c>
      <c r="G304" s="31">
        <f t="shared" ref="G304:J304" si="57">SUM(G298:G303)</f>
        <v>0</v>
      </c>
      <c r="H304" s="31">
        <f t="shared" si="57"/>
        <v>0</v>
      </c>
      <c r="I304" s="31">
        <f t="shared" si="57"/>
        <v>0</v>
      </c>
      <c r="J304" s="31">
        <f t="shared" si="57"/>
        <v>0</v>
      </c>
      <c r="K304" s="48"/>
      <c r="L304" s="31">
        <f t="shared" ref="L304" ca="1" si="58">SUM(L298:L306)</f>
        <v>0</v>
      </c>
    </row>
    <row r="305" spans="1:12" ht="15.75" customHeight="1">
      <c r="A305" s="57">
        <f>A263</f>
        <v>1</v>
      </c>
      <c r="B305" s="57">
        <f>B263</f>
        <v>7</v>
      </c>
      <c r="C305" s="77" t="s">
        <v>68</v>
      </c>
      <c r="D305" s="78"/>
      <c r="E305" s="41"/>
      <c r="F305" s="42">
        <f>F297+F289+F284+F274+F270</f>
        <v>2310</v>
      </c>
      <c r="G305" s="42">
        <f t="shared" ref="G305:J305" si="59">G270+G274+G284+G289+G297+G304</f>
        <v>100.85900000000001</v>
      </c>
      <c r="H305" s="42">
        <f t="shared" si="59"/>
        <v>54.156999999999996</v>
      </c>
      <c r="I305" s="42">
        <f t="shared" si="59"/>
        <v>521.76300000000003</v>
      </c>
      <c r="J305" s="42">
        <f t="shared" si="59"/>
        <v>2350</v>
      </c>
      <c r="K305" s="49"/>
      <c r="L305" s="42">
        <f>L297+L289+L284+L274+L270</f>
        <v>380.34000000000003</v>
      </c>
    </row>
    <row r="306" spans="1:12" ht="15">
      <c r="A306" s="13">
        <v>2</v>
      </c>
      <c r="B306" s="14">
        <v>1</v>
      </c>
      <c r="C306" s="15" t="s">
        <v>26</v>
      </c>
      <c r="D306" s="16" t="s">
        <v>27</v>
      </c>
      <c r="E306" s="17" t="s">
        <v>83</v>
      </c>
      <c r="F306" s="18">
        <v>200</v>
      </c>
      <c r="G306" s="18">
        <v>8.9</v>
      </c>
      <c r="H306" s="18">
        <v>15.57</v>
      </c>
      <c r="I306" s="18">
        <v>46.13</v>
      </c>
      <c r="J306" s="18">
        <v>70</v>
      </c>
      <c r="K306" s="46">
        <v>132</v>
      </c>
      <c r="L306" s="18">
        <v>47</v>
      </c>
    </row>
    <row r="307" spans="1:12" ht="15">
      <c r="A307" s="19"/>
      <c r="B307" s="20"/>
      <c r="C307" s="21"/>
      <c r="D307" s="22" t="s">
        <v>58</v>
      </c>
      <c r="E307" s="23" t="s">
        <v>126</v>
      </c>
      <c r="F307" s="24">
        <v>10</v>
      </c>
      <c r="G307" s="24">
        <v>2.2999999999999998</v>
      </c>
      <c r="H307" s="24">
        <v>2.9</v>
      </c>
      <c r="I307" s="24">
        <v>0</v>
      </c>
      <c r="J307" s="24">
        <v>66</v>
      </c>
      <c r="K307" s="47" t="s">
        <v>33</v>
      </c>
      <c r="L307" s="24">
        <v>8.5</v>
      </c>
    </row>
    <row r="308" spans="1:12" ht="15">
      <c r="A308" s="19"/>
      <c r="B308" s="20"/>
      <c r="C308" s="21"/>
      <c r="D308" s="25" t="s">
        <v>29</v>
      </c>
      <c r="E308" s="23" t="s">
        <v>114</v>
      </c>
      <c r="F308" s="24">
        <v>200</v>
      </c>
      <c r="G308" s="24">
        <v>4.79</v>
      </c>
      <c r="H308" s="24">
        <v>4.0199999999999996</v>
      </c>
      <c r="I308" s="24">
        <v>22.82</v>
      </c>
      <c r="J308" s="24">
        <v>75</v>
      </c>
      <c r="K308" s="47">
        <v>62</v>
      </c>
      <c r="L308" s="24">
        <v>13.4</v>
      </c>
    </row>
    <row r="309" spans="1:12" ht="15">
      <c r="A309" s="19"/>
      <c r="B309" s="20"/>
      <c r="C309" s="21"/>
      <c r="D309" s="25" t="s">
        <v>31</v>
      </c>
      <c r="E309" s="23" t="s">
        <v>32</v>
      </c>
      <c r="F309" s="24">
        <v>80</v>
      </c>
      <c r="G309" s="24">
        <v>6.48</v>
      </c>
      <c r="H309" s="24">
        <v>0.8</v>
      </c>
      <c r="I309" s="24">
        <v>39.04</v>
      </c>
      <c r="J309" s="24">
        <v>193</v>
      </c>
      <c r="K309" s="47" t="s">
        <v>33</v>
      </c>
      <c r="L309" s="24">
        <v>6.4</v>
      </c>
    </row>
    <row r="310" spans="1:12" ht="15">
      <c r="A310" s="19"/>
      <c r="B310" s="20"/>
      <c r="C310" s="21"/>
      <c r="D310" s="25" t="s">
        <v>34</v>
      </c>
      <c r="E310" s="23"/>
      <c r="F310" s="24"/>
      <c r="G310" s="24"/>
      <c r="H310" s="24"/>
      <c r="I310" s="24"/>
      <c r="J310" s="24"/>
      <c r="K310" s="47"/>
      <c r="L310" s="24"/>
    </row>
    <row r="311" spans="1:12" ht="15">
      <c r="A311" s="19"/>
      <c r="B311" s="20"/>
      <c r="C311" s="21"/>
      <c r="D311" s="22" t="s">
        <v>58</v>
      </c>
      <c r="E311" s="23" t="s">
        <v>70</v>
      </c>
      <c r="F311" s="24">
        <v>10</v>
      </c>
      <c r="G311" s="24">
        <v>0.1</v>
      </c>
      <c r="H311" s="24">
        <v>7.25</v>
      </c>
      <c r="I311" s="24">
        <v>0.14000000000000001</v>
      </c>
      <c r="J311" s="24">
        <v>66</v>
      </c>
      <c r="K311" s="47" t="s">
        <v>33</v>
      </c>
      <c r="L311" s="24">
        <v>13</v>
      </c>
    </row>
    <row r="312" spans="1:12" ht="15">
      <c r="A312" s="26"/>
      <c r="B312" s="27"/>
      <c r="C312" s="28"/>
      <c r="D312" s="29" t="s">
        <v>37</v>
      </c>
      <c r="E312" s="30"/>
      <c r="F312" s="31">
        <f>SUM(F306:F311)</f>
        <v>500</v>
      </c>
      <c r="G312" s="31">
        <f>SUM(G306:G311)</f>
        <v>22.57</v>
      </c>
      <c r="H312" s="31">
        <f>SUM(H306:H311)</f>
        <v>30.54</v>
      </c>
      <c r="I312" s="31">
        <f>SUM(I306:I311)</f>
        <v>108.13000000000001</v>
      </c>
      <c r="J312" s="31">
        <f>SUM(J306:J311)</f>
        <v>470</v>
      </c>
      <c r="K312" s="48"/>
      <c r="L312" s="31">
        <f>SUM(L306:L311)</f>
        <v>88.300000000000011</v>
      </c>
    </row>
    <row r="313" spans="1:12" ht="15">
      <c r="A313" s="32">
        <f>A306</f>
        <v>2</v>
      </c>
      <c r="B313" s="33">
        <v>1</v>
      </c>
      <c r="C313" s="34" t="s">
        <v>38</v>
      </c>
      <c r="D313" s="35" t="s">
        <v>34</v>
      </c>
      <c r="E313" s="23" t="s">
        <v>86</v>
      </c>
      <c r="F313" s="24">
        <v>200</v>
      </c>
      <c r="G313" s="24">
        <v>1.25</v>
      </c>
      <c r="H313" s="24">
        <v>0</v>
      </c>
      <c r="I313" s="24">
        <v>16.25</v>
      </c>
      <c r="J313" s="24">
        <v>117.5</v>
      </c>
      <c r="K313" s="47" t="s">
        <v>33</v>
      </c>
      <c r="L313" s="24">
        <v>39.6</v>
      </c>
    </row>
    <row r="314" spans="1:12" ht="15">
      <c r="A314" s="19"/>
      <c r="B314" s="20"/>
      <c r="C314" s="21"/>
      <c r="D314" s="22"/>
      <c r="E314" s="23"/>
      <c r="F314" s="24"/>
      <c r="G314" s="24"/>
      <c r="H314" s="24"/>
      <c r="I314" s="24"/>
      <c r="J314" s="24"/>
      <c r="K314" s="47"/>
      <c r="L314" s="24"/>
    </row>
    <row r="315" spans="1:12" ht="15">
      <c r="A315" s="19"/>
      <c r="B315" s="20"/>
      <c r="C315" s="21"/>
      <c r="D315" s="22"/>
      <c r="E315" s="23"/>
      <c r="F315" s="24"/>
      <c r="G315" s="24"/>
      <c r="H315" s="24"/>
      <c r="I315" s="24"/>
      <c r="J315" s="24"/>
      <c r="K315" s="47"/>
      <c r="L315" s="24"/>
    </row>
    <row r="316" spans="1:12" ht="15">
      <c r="A316" s="26"/>
      <c r="B316" s="27"/>
      <c r="C316" s="28"/>
      <c r="D316" s="29" t="s">
        <v>37</v>
      </c>
      <c r="E316" s="30"/>
      <c r="F316" s="31">
        <f>SUM(F313:F315)</f>
        <v>200</v>
      </c>
      <c r="G316" s="31">
        <f t="shared" ref="G316:J316" si="60">SUM(G313:G315)</f>
        <v>1.25</v>
      </c>
      <c r="H316" s="31">
        <f t="shared" si="60"/>
        <v>0</v>
      </c>
      <c r="I316" s="31">
        <f t="shared" si="60"/>
        <v>16.25</v>
      </c>
      <c r="J316" s="31">
        <f t="shared" si="60"/>
        <v>117.5</v>
      </c>
      <c r="K316" s="48"/>
      <c r="L316" s="31">
        <f>L313</f>
        <v>39.6</v>
      </c>
    </row>
    <row r="317" spans="1:12" ht="15">
      <c r="A317" s="32">
        <f>A306</f>
        <v>2</v>
      </c>
      <c r="B317" s="33">
        <f>B306</f>
        <v>1</v>
      </c>
      <c r="C317" s="34" t="s">
        <v>40</v>
      </c>
      <c r="D317" s="25" t="s">
        <v>41</v>
      </c>
      <c r="E317" s="23"/>
      <c r="F317" s="24"/>
      <c r="G317" s="24"/>
      <c r="H317" s="24"/>
      <c r="I317" s="24"/>
      <c r="J317" s="24"/>
      <c r="K317" s="47"/>
      <c r="L317" s="24"/>
    </row>
    <row r="318" spans="1:12" ht="15">
      <c r="A318" s="19"/>
      <c r="B318" s="20"/>
      <c r="C318" s="21"/>
      <c r="D318" s="25" t="s">
        <v>44</v>
      </c>
      <c r="E318" s="23" t="s">
        <v>148</v>
      </c>
      <c r="F318" s="24">
        <v>200</v>
      </c>
      <c r="G318" s="24">
        <v>6.89</v>
      </c>
      <c r="H318" s="24">
        <v>6.72</v>
      </c>
      <c r="I318" s="24">
        <v>11.47</v>
      </c>
      <c r="J318" s="24">
        <v>185</v>
      </c>
      <c r="K318" s="47">
        <v>71</v>
      </c>
      <c r="L318" s="24">
        <v>24</v>
      </c>
    </row>
    <row r="319" spans="1:12" ht="25.5">
      <c r="A319" s="19"/>
      <c r="B319" s="20"/>
      <c r="C319" s="21"/>
      <c r="D319" s="25" t="s">
        <v>46</v>
      </c>
      <c r="E319" s="23" t="s">
        <v>149</v>
      </c>
      <c r="F319" s="24">
        <v>90</v>
      </c>
      <c r="G319" s="24">
        <v>15.12</v>
      </c>
      <c r="H319" s="24">
        <v>8.5050000000000008</v>
      </c>
      <c r="I319" s="24">
        <v>2.56</v>
      </c>
      <c r="J319" s="24">
        <v>194.6</v>
      </c>
      <c r="K319" s="47">
        <v>42</v>
      </c>
      <c r="L319" s="24">
        <v>53</v>
      </c>
    </row>
    <row r="320" spans="1:12" ht="15">
      <c r="A320" s="19"/>
      <c r="B320" s="20"/>
      <c r="C320" s="21"/>
      <c r="D320" s="25" t="s">
        <v>49</v>
      </c>
      <c r="E320" s="23" t="s">
        <v>90</v>
      </c>
      <c r="F320" s="24">
        <v>150</v>
      </c>
      <c r="G320" s="24">
        <v>8.6999999999999993</v>
      </c>
      <c r="H320" s="24">
        <v>7.7</v>
      </c>
      <c r="I320" s="24">
        <v>43.2</v>
      </c>
      <c r="J320" s="24">
        <v>179</v>
      </c>
      <c r="K320" s="47">
        <v>53</v>
      </c>
      <c r="L320" s="24">
        <v>66.8</v>
      </c>
    </row>
    <row r="321" spans="1:12" ht="15">
      <c r="A321" s="19"/>
      <c r="B321" s="20"/>
      <c r="C321" s="21"/>
      <c r="D321" s="25" t="s">
        <v>51</v>
      </c>
      <c r="E321" s="23" t="s">
        <v>52</v>
      </c>
      <c r="F321" s="24">
        <v>250</v>
      </c>
      <c r="G321" s="24">
        <v>0</v>
      </c>
      <c r="H321" s="24">
        <v>0</v>
      </c>
      <c r="I321" s="24">
        <v>28.75</v>
      </c>
      <c r="J321" s="24">
        <v>115</v>
      </c>
      <c r="K321" s="47" t="s">
        <v>33</v>
      </c>
      <c r="L321" s="24">
        <v>27</v>
      </c>
    </row>
    <row r="322" spans="1:12" ht="15">
      <c r="A322" s="19"/>
      <c r="B322" s="20"/>
      <c r="C322" s="21"/>
      <c r="D322" s="25" t="s">
        <v>53</v>
      </c>
      <c r="E322" s="23" t="s">
        <v>32</v>
      </c>
      <c r="F322" s="24">
        <v>20</v>
      </c>
      <c r="G322" s="24">
        <v>1.62</v>
      </c>
      <c r="H322" s="24">
        <v>0.2</v>
      </c>
      <c r="I322" s="24">
        <v>17</v>
      </c>
      <c r="J322" s="24">
        <v>48.9</v>
      </c>
      <c r="K322" s="47" t="s">
        <v>33</v>
      </c>
      <c r="L322" s="24">
        <v>1.6</v>
      </c>
    </row>
    <row r="323" spans="1:12" ht="15">
      <c r="A323" s="19"/>
      <c r="B323" s="20"/>
      <c r="C323" s="21"/>
      <c r="D323" s="25" t="s">
        <v>35</v>
      </c>
      <c r="E323" s="23" t="s">
        <v>36</v>
      </c>
      <c r="F323" s="24">
        <v>40</v>
      </c>
      <c r="G323" s="24">
        <v>2.6</v>
      </c>
      <c r="H323" s="24">
        <v>0.4</v>
      </c>
      <c r="I323" s="24">
        <v>21.6</v>
      </c>
      <c r="J323" s="24">
        <v>100</v>
      </c>
      <c r="K323" s="47" t="s">
        <v>33</v>
      </c>
      <c r="L323" s="24">
        <v>3.68</v>
      </c>
    </row>
    <row r="324" spans="1:12" ht="15">
      <c r="A324" s="19"/>
      <c r="B324" s="20"/>
      <c r="C324" s="21"/>
      <c r="D324" s="22"/>
      <c r="E324" s="43"/>
      <c r="F324" s="24"/>
      <c r="G324" s="24"/>
      <c r="H324" s="24"/>
      <c r="I324" s="24"/>
      <c r="J324" s="24"/>
      <c r="K324" s="47"/>
      <c r="L324" s="24"/>
    </row>
    <row r="325" spans="1:12" ht="15">
      <c r="A325" s="19"/>
      <c r="B325" s="20"/>
      <c r="C325" s="21"/>
      <c r="D325" s="22"/>
      <c r="E325" s="23"/>
      <c r="F325" s="24"/>
      <c r="G325" s="24"/>
      <c r="H325" s="24"/>
      <c r="I325" s="24"/>
      <c r="J325" s="24"/>
      <c r="K325" s="47"/>
      <c r="L325" s="24"/>
    </row>
    <row r="326" spans="1:12" ht="15">
      <c r="A326" s="26"/>
      <c r="B326" s="27"/>
      <c r="C326" s="28"/>
      <c r="D326" s="29" t="s">
        <v>37</v>
      </c>
      <c r="E326" s="30"/>
      <c r="F326" s="31">
        <f>SUM(F317:F325)</f>
        <v>750</v>
      </c>
      <c r="G326" s="31">
        <f t="shared" ref="G326:J326" si="61">SUM(G317:G325)</f>
        <v>34.93</v>
      </c>
      <c r="H326" s="31">
        <f t="shared" si="61"/>
        <v>23.524999999999999</v>
      </c>
      <c r="I326" s="31">
        <f t="shared" si="61"/>
        <v>124.58000000000001</v>
      </c>
      <c r="J326" s="31">
        <f t="shared" si="61"/>
        <v>822.5</v>
      </c>
      <c r="K326" s="48"/>
      <c r="L326" s="31">
        <f>L324+L323+L322+L321+L320+L319+L318</f>
        <v>176.07999999999998</v>
      </c>
    </row>
    <row r="327" spans="1:12" ht="15">
      <c r="A327" s="32">
        <f>A306</f>
        <v>2</v>
      </c>
      <c r="B327" s="33">
        <f>B306</f>
        <v>1</v>
      </c>
      <c r="C327" s="34" t="s">
        <v>55</v>
      </c>
      <c r="D327" s="35" t="s">
        <v>56</v>
      </c>
      <c r="E327" s="23" t="s">
        <v>150</v>
      </c>
      <c r="F327" s="24">
        <v>100</v>
      </c>
      <c r="G327" s="24">
        <v>8.58</v>
      </c>
      <c r="H327" s="24">
        <v>16.440000000000001</v>
      </c>
      <c r="I327" s="24">
        <v>48.14</v>
      </c>
      <c r="J327" s="24">
        <v>262.5</v>
      </c>
      <c r="K327" s="47">
        <v>77</v>
      </c>
      <c r="L327" s="24">
        <v>33</v>
      </c>
    </row>
    <row r="328" spans="1:12" ht="15">
      <c r="A328" s="19"/>
      <c r="B328" s="20"/>
      <c r="C328" s="21"/>
      <c r="D328" s="35" t="s">
        <v>51</v>
      </c>
      <c r="E328" s="23" t="s">
        <v>93</v>
      </c>
      <c r="F328" s="24">
        <v>200</v>
      </c>
      <c r="G328" s="24">
        <v>5.6</v>
      </c>
      <c r="H328" s="24">
        <v>7</v>
      </c>
      <c r="I328" s="24">
        <v>9.4</v>
      </c>
      <c r="J328" s="24">
        <v>90</v>
      </c>
      <c r="K328" s="47" t="s">
        <v>33</v>
      </c>
      <c r="L328" s="24">
        <v>18.600000000000001</v>
      </c>
    </row>
    <row r="329" spans="1:12" ht="15">
      <c r="A329" s="19"/>
      <c r="B329" s="20"/>
      <c r="C329" s="21"/>
      <c r="D329" s="22"/>
      <c r="E329" s="23"/>
      <c r="F329" s="24"/>
      <c r="G329" s="24"/>
      <c r="H329" s="24"/>
      <c r="I329" s="24"/>
      <c r="J329" s="24"/>
      <c r="K329" s="47"/>
      <c r="L329" s="24"/>
    </row>
    <row r="330" spans="1:12" ht="15">
      <c r="A330" s="19"/>
      <c r="B330" s="20"/>
      <c r="C330" s="21"/>
      <c r="D330" s="22"/>
      <c r="E330" s="23"/>
      <c r="F330" s="24"/>
      <c r="G330" s="24"/>
      <c r="H330" s="24"/>
      <c r="I330" s="24"/>
      <c r="J330" s="24"/>
      <c r="K330" s="47"/>
      <c r="L330" s="24"/>
    </row>
    <row r="331" spans="1:12" ht="15">
      <c r="A331" s="26"/>
      <c r="B331" s="27"/>
      <c r="C331" s="28"/>
      <c r="D331" s="29" t="s">
        <v>37</v>
      </c>
      <c r="E331" s="30"/>
      <c r="F331" s="31">
        <f>SUM(F327:F330)</f>
        <v>300</v>
      </c>
      <c r="G331" s="31">
        <f t="shared" ref="G331:J331" si="62">SUM(G327:G330)</f>
        <v>14.18</v>
      </c>
      <c r="H331" s="31">
        <f t="shared" si="62"/>
        <v>23.44</v>
      </c>
      <c r="I331" s="31">
        <f t="shared" si="62"/>
        <v>57.54</v>
      </c>
      <c r="J331" s="31">
        <f t="shared" si="62"/>
        <v>352.5</v>
      </c>
      <c r="K331" s="48"/>
      <c r="L331" s="31">
        <f>L328+L327</f>
        <v>51.6</v>
      </c>
    </row>
    <row r="332" spans="1:12" ht="25.5">
      <c r="A332" s="32">
        <f>A306</f>
        <v>2</v>
      </c>
      <c r="B332" s="33">
        <f>B306</f>
        <v>1</v>
      </c>
      <c r="C332" s="34" t="s">
        <v>60</v>
      </c>
      <c r="D332" s="25" t="s">
        <v>27</v>
      </c>
      <c r="E332" s="23" t="s">
        <v>151</v>
      </c>
      <c r="F332" s="24">
        <v>100</v>
      </c>
      <c r="G332" s="24">
        <v>16.38</v>
      </c>
      <c r="H332" s="24">
        <v>14.33</v>
      </c>
      <c r="I332" s="24">
        <v>3.78</v>
      </c>
      <c r="J332" s="24">
        <v>111</v>
      </c>
      <c r="K332" s="47">
        <v>39</v>
      </c>
      <c r="L332" s="24">
        <v>88</v>
      </c>
    </row>
    <row r="333" spans="1:12" ht="15">
      <c r="A333" s="19"/>
      <c r="B333" s="20"/>
      <c r="C333" s="21"/>
      <c r="D333" s="25" t="s">
        <v>49</v>
      </c>
      <c r="E333" s="23" t="s">
        <v>152</v>
      </c>
      <c r="F333" s="24">
        <v>150</v>
      </c>
      <c r="G333" s="24">
        <v>3.1349999999999998</v>
      </c>
      <c r="H333" s="24">
        <v>7</v>
      </c>
      <c r="I333" s="24">
        <v>27.21</v>
      </c>
      <c r="J333" s="24">
        <v>209.5</v>
      </c>
      <c r="K333" s="47">
        <v>240</v>
      </c>
      <c r="L333" s="24">
        <v>19</v>
      </c>
    </row>
    <row r="334" spans="1:12" ht="15">
      <c r="A334" s="19"/>
      <c r="B334" s="20"/>
      <c r="C334" s="21"/>
      <c r="D334" s="25" t="s">
        <v>51</v>
      </c>
      <c r="E334" s="23"/>
      <c r="F334" s="24"/>
      <c r="G334" s="24"/>
      <c r="H334" s="24"/>
      <c r="I334" s="24"/>
      <c r="J334" s="24"/>
      <c r="K334" s="47"/>
      <c r="L334" s="24"/>
    </row>
    <row r="335" spans="1:12" ht="15">
      <c r="A335" s="19"/>
      <c r="B335" s="20"/>
      <c r="C335" s="21"/>
      <c r="D335" s="25" t="s">
        <v>31</v>
      </c>
      <c r="E335" s="23" t="s">
        <v>32</v>
      </c>
      <c r="F335" s="24">
        <v>30</v>
      </c>
      <c r="G335" s="24">
        <v>2.4300000000000002</v>
      </c>
      <c r="H335" s="24">
        <v>0.3</v>
      </c>
      <c r="I335" s="24">
        <v>14.64</v>
      </c>
      <c r="J335" s="24">
        <v>72.599999999999994</v>
      </c>
      <c r="K335" s="47" t="s">
        <v>33</v>
      </c>
      <c r="L335" s="24">
        <v>2.4</v>
      </c>
    </row>
    <row r="336" spans="1:12" ht="15">
      <c r="A336" s="19"/>
      <c r="B336" s="20"/>
      <c r="C336" s="21"/>
      <c r="D336" s="22" t="s">
        <v>41</v>
      </c>
      <c r="E336" s="43" t="s">
        <v>153</v>
      </c>
      <c r="F336" s="24">
        <v>60</v>
      </c>
      <c r="G336" s="24">
        <v>0.9</v>
      </c>
      <c r="H336" s="24">
        <v>3</v>
      </c>
      <c r="I336" s="24">
        <v>4.5999999999999996</v>
      </c>
      <c r="J336" s="24">
        <v>56.5</v>
      </c>
      <c r="K336" s="47">
        <v>11</v>
      </c>
      <c r="L336" s="24">
        <v>12</v>
      </c>
    </row>
    <row r="337" spans="1:12" ht="15">
      <c r="A337" s="19"/>
      <c r="B337" s="20"/>
      <c r="C337" s="21"/>
      <c r="D337" s="22" t="s">
        <v>35</v>
      </c>
      <c r="E337" s="23" t="s">
        <v>36</v>
      </c>
      <c r="F337" s="24">
        <v>40</v>
      </c>
      <c r="G337" s="24">
        <v>2.6</v>
      </c>
      <c r="H337" s="24">
        <v>0.4</v>
      </c>
      <c r="I337" s="24">
        <v>21.6</v>
      </c>
      <c r="J337" s="24">
        <v>100</v>
      </c>
      <c r="K337" s="47" t="s">
        <v>33</v>
      </c>
      <c r="L337" s="24">
        <v>3.68</v>
      </c>
    </row>
    <row r="338" spans="1:12" ht="25.5">
      <c r="A338" s="19"/>
      <c r="B338" s="20"/>
      <c r="C338" s="21"/>
      <c r="D338" s="22" t="s">
        <v>29</v>
      </c>
      <c r="E338" s="23" t="s">
        <v>154</v>
      </c>
      <c r="F338" s="24">
        <v>200</v>
      </c>
      <c r="G338" s="24">
        <v>0.4</v>
      </c>
      <c r="H338" s="24">
        <v>0</v>
      </c>
      <c r="I338" s="24">
        <v>9.1</v>
      </c>
      <c r="J338" s="24">
        <v>37.9</v>
      </c>
      <c r="K338" s="47" t="s">
        <v>155</v>
      </c>
      <c r="L338" s="24">
        <v>17</v>
      </c>
    </row>
    <row r="339" spans="1:12" ht="15">
      <c r="A339" s="26"/>
      <c r="B339" s="27"/>
      <c r="C339" s="28"/>
      <c r="D339" s="29" t="s">
        <v>37</v>
      </c>
      <c r="E339" s="30"/>
      <c r="F339" s="31">
        <f>SUM(F332:F338)</f>
        <v>580</v>
      </c>
      <c r="G339" s="31">
        <f t="shared" ref="G339:J339" si="63">SUM(G332:G338)</f>
        <v>25.844999999999999</v>
      </c>
      <c r="H339" s="31">
        <f t="shared" si="63"/>
        <v>25.029999999999998</v>
      </c>
      <c r="I339" s="31">
        <f t="shared" si="63"/>
        <v>80.930000000000007</v>
      </c>
      <c r="J339" s="31">
        <f t="shared" si="63"/>
        <v>587.5</v>
      </c>
      <c r="K339" s="48"/>
      <c r="L339" s="31">
        <f>L338+L337+L336+L335+L333+L332</f>
        <v>142.07999999999998</v>
      </c>
    </row>
    <row r="340" spans="1:12" ht="15">
      <c r="A340" s="32">
        <f>A306</f>
        <v>2</v>
      </c>
      <c r="B340" s="33">
        <f>B306</f>
        <v>1</v>
      </c>
      <c r="C340" s="34" t="s">
        <v>67</v>
      </c>
      <c r="D340" s="35" t="s">
        <v>58</v>
      </c>
      <c r="E340" s="23"/>
      <c r="F340" s="24"/>
      <c r="G340" s="24"/>
      <c r="H340" s="24"/>
      <c r="I340" s="24"/>
      <c r="J340" s="24"/>
      <c r="K340" s="47"/>
      <c r="L340" s="24"/>
    </row>
    <row r="341" spans="1:12" ht="15">
      <c r="A341" s="19"/>
      <c r="B341" s="20"/>
      <c r="C341" s="21"/>
      <c r="D341" s="35" t="s">
        <v>56</v>
      </c>
      <c r="E341" s="23"/>
      <c r="F341" s="24"/>
      <c r="G341" s="24"/>
      <c r="H341" s="24"/>
      <c r="I341" s="24"/>
      <c r="J341" s="24"/>
      <c r="K341" s="47"/>
      <c r="L341" s="24"/>
    </row>
    <row r="342" spans="1:12" ht="15">
      <c r="A342" s="19"/>
      <c r="B342" s="20"/>
      <c r="C342" s="21"/>
      <c r="D342" s="35" t="s">
        <v>51</v>
      </c>
      <c r="E342" s="23"/>
      <c r="F342" s="24"/>
      <c r="G342" s="24"/>
      <c r="H342" s="24"/>
      <c r="I342" s="24"/>
      <c r="J342" s="24"/>
      <c r="K342" s="47"/>
      <c r="L342" s="24"/>
    </row>
    <row r="343" spans="1:12" ht="15">
      <c r="A343" s="19"/>
      <c r="B343" s="20"/>
      <c r="C343" s="21"/>
      <c r="D343" s="35" t="s">
        <v>34</v>
      </c>
      <c r="E343" s="23"/>
      <c r="F343" s="24"/>
      <c r="G343" s="24"/>
      <c r="H343" s="24"/>
      <c r="I343" s="24"/>
      <c r="J343" s="24"/>
      <c r="K343" s="47"/>
      <c r="L343" s="24"/>
    </row>
    <row r="344" spans="1:12" ht="15">
      <c r="A344" s="19"/>
      <c r="B344" s="20"/>
      <c r="C344" s="21"/>
      <c r="D344" s="22"/>
      <c r="E344" s="23"/>
      <c r="F344" s="24"/>
      <c r="G344" s="24"/>
      <c r="H344" s="24"/>
      <c r="I344" s="24"/>
      <c r="J344" s="24"/>
      <c r="K344" s="47"/>
      <c r="L344" s="24"/>
    </row>
    <row r="345" spans="1:12" ht="15">
      <c r="A345" s="19"/>
      <c r="B345" s="20"/>
      <c r="C345" s="21"/>
      <c r="D345" s="22"/>
      <c r="E345" s="23"/>
      <c r="F345" s="24"/>
      <c r="G345" s="24"/>
      <c r="H345" s="24"/>
      <c r="I345" s="24"/>
      <c r="J345" s="24"/>
      <c r="K345" s="47"/>
      <c r="L345" s="24"/>
    </row>
    <row r="346" spans="1:12" ht="15">
      <c r="A346" s="26"/>
      <c r="B346" s="27"/>
      <c r="C346" s="28"/>
      <c r="D346" s="36" t="s">
        <v>37</v>
      </c>
      <c r="E346" s="30"/>
      <c r="F346" s="31">
        <f>SUM(F340:F345)</f>
        <v>0</v>
      </c>
      <c r="G346" s="31">
        <f t="shared" ref="G346:J346" si="64">SUM(G340:G345)</f>
        <v>0</v>
      </c>
      <c r="H346" s="31">
        <f t="shared" si="64"/>
        <v>0</v>
      </c>
      <c r="I346" s="31">
        <f t="shared" si="64"/>
        <v>0</v>
      </c>
      <c r="J346" s="31">
        <f t="shared" si="64"/>
        <v>0</v>
      </c>
      <c r="K346" s="48"/>
      <c r="L346" s="31">
        <f t="shared" ref="L346" ca="1" si="65">SUM(L340:L348)</f>
        <v>0</v>
      </c>
    </row>
    <row r="347" spans="1:12" ht="15.75" customHeight="1">
      <c r="A347" s="37">
        <f>A306</f>
        <v>2</v>
      </c>
      <c r="B347" s="38">
        <f>B306</f>
        <v>1</v>
      </c>
      <c r="C347" s="77" t="s">
        <v>68</v>
      </c>
      <c r="D347" s="78"/>
      <c r="E347" s="41"/>
      <c r="F347" s="42">
        <f>F339+F331+F326+F316+F312</f>
        <v>2330</v>
      </c>
      <c r="G347" s="42">
        <f t="shared" ref="G347:J347" si="66">G312+G316+G326+G331+G339+G346</f>
        <v>98.775000000000006</v>
      </c>
      <c r="H347" s="42">
        <f t="shared" si="66"/>
        <v>102.535</v>
      </c>
      <c r="I347" s="42">
        <f t="shared" si="66"/>
        <v>387.43000000000006</v>
      </c>
      <c r="J347" s="42">
        <f t="shared" si="66"/>
        <v>2350</v>
      </c>
      <c r="K347" s="49"/>
      <c r="L347" s="42">
        <f>L339+L331+L326+L312</f>
        <v>458.06</v>
      </c>
    </row>
    <row r="348" spans="1:12" ht="25.5">
      <c r="A348" s="13">
        <v>2</v>
      </c>
      <c r="B348" s="14">
        <v>2</v>
      </c>
      <c r="C348" s="15" t="s">
        <v>26</v>
      </c>
      <c r="D348" s="16" t="s">
        <v>27</v>
      </c>
      <c r="E348" s="17" t="s">
        <v>156</v>
      </c>
      <c r="F348" s="18">
        <v>150</v>
      </c>
      <c r="G348" s="18">
        <v>2.7</v>
      </c>
      <c r="H348" s="18">
        <v>2.88</v>
      </c>
      <c r="I348" s="18">
        <v>11.7</v>
      </c>
      <c r="J348" s="18">
        <v>71.2</v>
      </c>
      <c r="K348" s="46" t="s">
        <v>157</v>
      </c>
      <c r="L348" s="18">
        <v>13.4</v>
      </c>
    </row>
    <row r="349" spans="1:12" ht="15">
      <c r="A349" s="19"/>
      <c r="B349" s="20"/>
      <c r="C349" s="21"/>
      <c r="D349" s="22" t="s">
        <v>112</v>
      </c>
      <c r="E349" s="23" t="s">
        <v>113</v>
      </c>
      <c r="F349" s="24">
        <v>40</v>
      </c>
      <c r="G349" s="24">
        <v>5.08</v>
      </c>
      <c r="H349" s="24">
        <v>4.5999999999999996</v>
      </c>
      <c r="I349" s="24">
        <v>0.28000000000000003</v>
      </c>
      <c r="J349" s="24">
        <v>62.8</v>
      </c>
      <c r="K349" s="47" t="s">
        <v>33</v>
      </c>
      <c r="L349" s="24">
        <v>13</v>
      </c>
    </row>
    <row r="350" spans="1:12" ht="15">
      <c r="A350" s="19"/>
      <c r="B350" s="20"/>
      <c r="C350" s="21"/>
      <c r="D350" s="25" t="s">
        <v>29</v>
      </c>
      <c r="E350" s="23" t="s">
        <v>158</v>
      </c>
      <c r="F350" s="24">
        <v>200</v>
      </c>
      <c r="G350" s="24">
        <v>4.8499999999999996</v>
      </c>
      <c r="H350" s="24">
        <v>5.04</v>
      </c>
      <c r="I350" s="24">
        <v>32.729999999999997</v>
      </c>
      <c r="J350" s="24">
        <v>97</v>
      </c>
      <c r="K350" s="47">
        <v>75</v>
      </c>
      <c r="L350" s="24">
        <v>17</v>
      </c>
    </row>
    <row r="351" spans="1:12" ht="15">
      <c r="A351" s="19"/>
      <c r="B351" s="20"/>
      <c r="C351" s="21"/>
      <c r="D351" s="25" t="s">
        <v>31</v>
      </c>
      <c r="E351" s="23" t="s">
        <v>32</v>
      </c>
      <c r="F351" s="24">
        <v>70</v>
      </c>
      <c r="G351" s="53">
        <v>5.67</v>
      </c>
      <c r="H351" s="24">
        <v>0.7</v>
      </c>
      <c r="I351" s="24">
        <v>34.159999999999997</v>
      </c>
      <c r="J351" s="24">
        <v>100</v>
      </c>
      <c r="K351" s="47" t="s">
        <v>33</v>
      </c>
      <c r="L351" s="24">
        <v>5.6</v>
      </c>
    </row>
    <row r="352" spans="1:12" ht="15">
      <c r="A352" s="19"/>
      <c r="B352" s="20"/>
      <c r="C352" s="21"/>
      <c r="D352" s="25" t="s">
        <v>34</v>
      </c>
      <c r="E352" s="23"/>
      <c r="F352" s="24"/>
      <c r="G352" s="24"/>
      <c r="H352" s="24"/>
      <c r="I352" s="24"/>
      <c r="J352" s="24"/>
      <c r="K352" s="47"/>
      <c r="L352" s="24"/>
    </row>
    <row r="353" spans="1:12" ht="15">
      <c r="A353" s="19"/>
      <c r="B353" s="20"/>
      <c r="C353" s="21"/>
      <c r="D353" s="22" t="s">
        <v>58</v>
      </c>
      <c r="E353" s="23" t="s">
        <v>70</v>
      </c>
      <c r="F353" s="24">
        <v>20</v>
      </c>
      <c r="G353" s="24">
        <v>0.2</v>
      </c>
      <c r="H353" s="24">
        <v>15</v>
      </c>
      <c r="I353" s="24">
        <v>0.2</v>
      </c>
      <c r="J353" s="24">
        <v>89</v>
      </c>
      <c r="K353" s="47" t="s">
        <v>33</v>
      </c>
      <c r="L353" s="24">
        <v>26</v>
      </c>
    </row>
    <row r="354" spans="1:12" ht="15">
      <c r="A354" s="19"/>
      <c r="B354" s="20"/>
      <c r="C354" s="21"/>
      <c r="D354" s="22" t="s">
        <v>35</v>
      </c>
      <c r="E354" s="23" t="s">
        <v>36</v>
      </c>
      <c r="F354" s="24">
        <v>20</v>
      </c>
      <c r="G354" s="24">
        <v>1.3</v>
      </c>
      <c r="H354" s="24">
        <v>0.2</v>
      </c>
      <c r="I354" s="24">
        <v>17</v>
      </c>
      <c r="J354" s="24">
        <v>50</v>
      </c>
      <c r="K354" s="47" t="s">
        <v>33</v>
      </c>
      <c r="L354" s="24">
        <v>1.84</v>
      </c>
    </row>
    <row r="355" spans="1:12" ht="15">
      <c r="A355" s="26"/>
      <c r="B355" s="27"/>
      <c r="C355" s="28"/>
      <c r="D355" s="29" t="s">
        <v>37</v>
      </c>
      <c r="E355" s="30"/>
      <c r="F355" s="31">
        <f>SUM(F348:F354)</f>
        <v>500</v>
      </c>
      <c r="G355" s="31">
        <f t="shared" ref="G355:J355" si="67">SUM(G348:G354)</f>
        <v>19.799999999999997</v>
      </c>
      <c r="H355" s="31">
        <f t="shared" si="67"/>
        <v>28.419999999999998</v>
      </c>
      <c r="I355" s="31">
        <f t="shared" si="67"/>
        <v>96.07</v>
      </c>
      <c r="J355" s="31">
        <f t="shared" si="67"/>
        <v>470</v>
      </c>
      <c r="K355" s="48"/>
      <c r="L355" s="31">
        <f t="shared" ref="L355" si="68">SUM(L348:L354)</f>
        <v>76.84</v>
      </c>
    </row>
    <row r="356" spans="1:12" ht="15">
      <c r="A356" s="32">
        <f>A348</f>
        <v>2</v>
      </c>
      <c r="B356" s="33">
        <v>2</v>
      </c>
      <c r="C356" s="34" t="s">
        <v>38</v>
      </c>
      <c r="D356" s="35" t="s">
        <v>34</v>
      </c>
      <c r="E356" s="43" t="s">
        <v>103</v>
      </c>
      <c r="F356" s="24">
        <v>200</v>
      </c>
      <c r="G356" s="24">
        <v>1.25</v>
      </c>
      <c r="H356" s="24">
        <v>0</v>
      </c>
      <c r="I356" s="24">
        <v>16.25</v>
      </c>
      <c r="J356" s="24">
        <v>117.5</v>
      </c>
      <c r="K356" s="47" t="s">
        <v>33</v>
      </c>
      <c r="L356" s="24">
        <v>36.4</v>
      </c>
    </row>
    <row r="357" spans="1:12" ht="15">
      <c r="A357" s="19"/>
      <c r="B357" s="20"/>
      <c r="C357" s="21"/>
      <c r="D357" s="22"/>
      <c r="E357" s="23"/>
      <c r="F357" s="24"/>
      <c r="G357" s="24"/>
      <c r="H357" s="24"/>
      <c r="I357" s="24"/>
      <c r="J357" s="24"/>
      <c r="K357" s="47"/>
      <c r="L357" s="24"/>
    </row>
    <row r="358" spans="1:12" ht="15">
      <c r="A358" s="19"/>
      <c r="B358" s="20"/>
      <c r="C358" s="21"/>
      <c r="D358" s="22"/>
      <c r="E358" s="23"/>
      <c r="F358" s="24"/>
      <c r="G358" s="24"/>
      <c r="H358" s="24"/>
      <c r="I358" s="24"/>
      <c r="J358" s="24"/>
      <c r="K358" s="47"/>
      <c r="L358" s="24"/>
    </row>
    <row r="359" spans="1:12" ht="15">
      <c r="A359" s="26"/>
      <c r="B359" s="27"/>
      <c r="C359" s="28"/>
      <c r="D359" s="29" t="s">
        <v>37</v>
      </c>
      <c r="E359" s="30"/>
      <c r="F359" s="31">
        <f>SUM(F356:F358)</f>
        <v>200</v>
      </c>
      <c r="G359" s="31">
        <f t="shared" ref="G359:J359" si="69">SUM(G356:G358)</f>
        <v>1.25</v>
      </c>
      <c r="H359" s="31">
        <f t="shared" si="69"/>
        <v>0</v>
      </c>
      <c r="I359" s="31">
        <f t="shared" si="69"/>
        <v>16.25</v>
      </c>
      <c r="J359" s="31">
        <f t="shared" si="69"/>
        <v>117.5</v>
      </c>
      <c r="K359" s="48"/>
      <c r="L359" s="31">
        <f>L356</f>
        <v>36.4</v>
      </c>
    </row>
    <row r="360" spans="1:12" ht="15">
      <c r="A360" s="32">
        <f>A348</f>
        <v>2</v>
      </c>
      <c r="B360" s="33">
        <f>B348</f>
        <v>2</v>
      </c>
      <c r="C360" s="34" t="s">
        <v>40</v>
      </c>
      <c r="D360" s="25" t="s">
        <v>41</v>
      </c>
      <c r="E360" s="23"/>
      <c r="F360" s="24"/>
      <c r="G360" s="24"/>
      <c r="H360" s="24"/>
      <c r="I360" s="24"/>
      <c r="J360" s="24"/>
      <c r="K360" s="47"/>
      <c r="L360" s="24"/>
    </row>
    <row r="361" spans="1:12" ht="15">
      <c r="A361" s="19"/>
      <c r="B361" s="20"/>
      <c r="C361" s="21"/>
      <c r="D361" s="25" t="s">
        <v>44</v>
      </c>
      <c r="E361" s="23" t="s">
        <v>159</v>
      </c>
      <c r="F361" s="24">
        <v>250</v>
      </c>
      <c r="G361" s="24">
        <v>2.95</v>
      </c>
      <c r="H361" s="24">
        <v>3</v>
      </c>
      <c r="I361" s="24">
        <v>15.24</v>
      </c>
      <c r="J361" s="24">
        <v>194.7</v>
      </c>
      <c r="K361" s="47">
        <v>46</v>
      </c>
      <c r="L361" s="24">
        <v>22</v>
      </c>
    </row>
    <row r="362" spans="1:12" ht="25.5">
      <c r="A362" s="19"/>
      <c r="B362" s="20"/>
      <c r="C362" s="21"/>
      <c r="D362" s="25" t="s">
        <v>46</v>
      </c>
      <c r="E362" s="23" t="s">
        <v>160</v>
      </c>
      <c r="F362" s="24">
        <v>240</v>
      </c>
      <c r="G362" s="24">
        <v>25.2</v>
      </c>
      <c r="H362" s="24">
        <v>8.4</v>
      </c>
      <c r="I362" s="24">
        <v>21</v>
      </c>
      <c r="J362" s="24">
        <v>389</v>
      </c>
      <c r="K362" s="47" t="s">
        <v>161</v>
      </c>
      <c r="L362" s="24">
        <v>70</v>
      </c>
    </row>
    <row r="363" spans="1:12" ht="15">
      <c r="A363" s="19"/>
      <c r="B363" s="20"/>
      <c r="C363" s="21"/>
      <c r="D363" s="25" t="s">
        <v>49</v>
      </c>
      <c r="E363" s="23"/>
      <c r="F363" s="24"/>
      <c r="G363" s="24"/>
      <c r="H363" s="24"/>
      <c r="I363" s="24"/>
      <c r="J363" s="24"/>
      <c r="K363" s="47"/>
      <c r="L363" s="24"/>
    </row>
    <row r="364" spans="1:12" ht="15">
      <c r="A364" s="19"/>
      <c r="B364" s="20"/>
      <c r="C364" s="21"/>
      <c r="D364" s="25" t="s">
        <v>51</v>
      </c>
      <c r="E364" s="23" t="s">
        <v>52</v>
      </c>
      <c r="F364" s="24">
        <v>200</v>
      </c>
      <c r="G364" s="24">
        <v>0</v>
      </c>
      <c r="H364" s="24">
        <v>0</v>
      </c>
      <c r="I364" s="24">
        <v>23</v>
      </c>
      <c r="J364" s="24">
        <v>92</v>
      </c>
      <c r="K364" s="47" t="s">
        <v>33</v>
      </c>
      <c r="L364" s="24">
        <v>21.6</v>
      </c>
    </row>
    <row r="365" spans="1:12" ht="15">
      <c r="A365" s="19"/>
      <c r="B365" s="20"/>
      <c r="C365" s="21"/>
      <c r="D365" s="25" t="s">
        <v>53</v>
      </c>
      <c r="E365" s="23" t="s">
        <v>32</v>
      </c>
      <c r="F365" s="24">
        <v>40</v>
      </c>
      <c r="G365" s="24">
        <v>3.24</v>
      </c>
      <c r="H365" s="24">
        <v>0.4</v>
      </c>
      <c r="I365" s="24">
        <v>19.52</v>
      </c>
      <c r="J365" s="24">
        <v>96.8</v>
      </c>
      <c r="K365" s="47" t="s">
        <v>33</v>
      </c>
      <c r="L365" s="24">
        <v>3</v>
      </c>
    </row>
    <row r="366" spans="1:12" ht="15">
      <c r="A366" s="19"/>
      <c r="B366" s="20"/>
      <c r="C366" s="21"/>
      <c r="D366" s="25" t="s">
        <v>35</v>
      </c>
      <c r="E366" s="23" t="s">
        <v>36</v>
      </c>
      <c r="F366" s="24">
        <v>20</v>
      </c>
      <c r="G366" s="24">
        <v>1.3</v>
      </c>
      <c r="H366" s="24">
        <v>0.2</v>
      </c>
      <c r="I366" s="24">
        <v>17</v>
      </c>
      <c r="J366" s="24">
        <v>50</v>
      </c>
      <c r="K366" s="47" t="s">
        <v>33</v>
      </c>
      <c r="L366" s="24">
        <v>1.84</v>
      </c>
    </row>
    <row r="367" spans="1:12" ht="15">
      <c r="A367" s="19"/>
      <c r="B367" s="20"/>
      <c r="C367" s="21"/>
      <c r="D367" s="22"/>
      <c r="E367" s="23"/>
      <c r="F367" s="24"/>
      <c r="G367" s="24"/>
      <c r="H367" s="24"/>
      <c r="I367" s="24"/>
      <c r="J367" s="24"/>
      <c r="K367" s="47"/>
      <c r="L367" s="24"/>
    </row>
    <row r="368" spans="1:12" ht="15">
      <c r="A368" s="19"/>
      <c r="B368" s="20"/>
      <c r="C368" s="21"/>
      <c r="D368" s="22"/>
      <c r="E368" s="23"/>
      <c r="F368" s="24"/>
      <c r="G368" s="24"/>
      <c r="H368" s="24"/>
      <c r="I368" s="24"/>
      <c r="J368" s="24"/>
      <c r="K368" s="47"/>
      <c r="L368" s="24"/>
    </row>
    <row r="369" spans="1:12" ht="15">
      <c r="A369" s="26"/>
      <c r="B369" s="27"/>
      <c r="C369" s="28"/>
      <c r="D369" s="29" t="s">
        <v>37</v>
      </c>
      <c r="E369" s="30"/>
      <c r="F369" s="31">
        <f>SUM(F360:F368)</f>
        <v>750</v>
      </c>
      <c r="G369" s="31">
        <f t="shared" ref="G369:J369" si="70">SUM(G360:G368)</f>
        <v>32.69</v>
      </c>
      <c r="H369" s="31">
        <f t="shared" si="70"/>
        <v>12</v>
      </c>
      <c r="I369" s="31">
        <f t="shared" si="70"/>
        <v>95.76</v>
      </c>
      <c r="J369" s="31">
        <f t="shared" si="70"/>
        <v>822.5</v>
      </c>
      <c r="K369" s="48"/>
      <c r="L369" s="31">
        <f>L366+L365+L364+L363+L362+L361+L360</f>
        <v>118.44</v>
      </c>
    </row>
    <row r="370" spans="1:12" ht="15">
      <c r="A370" s="32">
        <f>A348</f>
        <v>2</v>
      </c>
      <c r="B370" s="33">
        <f>B348</f>
        <v>2</v>
      </c>
      <c r="C370" s="34" t="s">
        <v>55</v>
      </c>
      <c r="D370" s="35" t="s">
        <v>56</v>
      </c>
      <c r="E370" s="23" t="s">
        <v>162</v>
      </c>
      <c r="F370" s="24">
        <v>50</v>
      </c>
      <c r="G370" s="24">
        <v>1.4</v>
      </c>
      <c r="H370" s="24">
        <v>3.8</v>
      </c>
      <c r="I370" s="24">
        <v>29.5</v>
      </c>
      <c r="J370" s="24">
        <v>221.7</v>
      </c>
      <c r="K370" s="47">
        <v>13</v>
      </c>
      <c r="L370" s="24">
        <v>7.2</v>
      </c>
    </row>
    <row r="371" spans="1:12" ht="15">
      <c r="A371" s="19"/>
      <c r="B371" s="20"/>
      <c r="C371" s="21"/>
      <c r="D371" s="35" t="s">
        <v>51</v>
      </c>
      <c r="E371" s="23"/>
      <c r="F371" s="24"/>
      <c r="G371" s="24"/>
      <c r="H371" s="24"/>
      <c r="I371" s="24"/>
      <c r="J371" s="24"/>
      <c r="K371" s="47"/>
      <c r="L371" s="24"/>
    </row>
    <row r="372" spans="1:12" ht="15">
      <c r="A372" s="19"/>
      <c r="B372" s="20"/>
      <c r="C372" s="21"/>
      <c r="D372" s="22" t="s">
        <v>58</v>
      </c>
      <c r="E372" s="23" t="s">
        <v>78</v>
      </c>
      <c r="F372" s="24">
        <v>250</v>
      </c>
      <c r="G372" s="24">
        <v>8.25</v>
      </c>
      <c r="H372" s="24">
        <v>6.25</v>
      </c>
      <c r="I372" s="24">
        <v>27.5</v>
      </c>
      <c r="J372" s="24">
        <v>130.80000000000001</v>
      </c>
      <c r="K372" s="47" t="s">
        <v>33</v>
      </c>
      <c r="L372" s="24">
        <v>34</v>
      </c>
    </row>
    <row r="373" spans="1:12" ht="15">
      <c r="A373" s="19"/>
      <c r="B373" s="20"/>
      <c r="C373" s="21"/>
      <c r="D373" s="22"/>
      <c r="E373" s="23"/>
      <c r="F373" s="24"/>
      <c r="G373" s="24"/>
      <c r="H373" s="24"/>
      <c r="I373" s="24"/>
      <c r="J373" s="24"/>
      <c r="K373" s="47"/>
      <c r="L373" s="24"/>
    </row>
    <row r="374" spans="1:12" ht="15">
      <c r="A374" s="26"/>
      <c r="B374" s="27"/>
      <c r="C374" s="28"/>
      <c r="D374" s="29" t="s">
        <v>37</v>
      </c>
      <c r="E374" s="30"/>
      <c r="F374" s="31">
        <f>SUM(F370:F373)</f>
        <v>300</v>
      </c>
      <c r="G374" s="31">
        <f t="shared" ref="G374:J374" si="71">SUM(G370:G373)</f>
        <v>9.65</v>
      </c>
      <c r="H374" s="31">
        <f t="shared" si="71"/>
        <v>10.050000000000001</v>
      </c>
      <c r="I374" s="31">
        <f t="shared" si="71"/>
        <v>57</v>
      </c>
      <c r="J374" s="31">
        <f t="shared" si="71"/>
        <v>352.5</v>
      </c>
      <c r="K374" s="48">
        <v>0</v>
      </c>
      <c r="L374" s="31">
        <f>L372+L370</f>
        <v>41.2</v>
      </c>
    </row>
    <row r="375" spans="1:12" ht="15">
      <c r="A375" s="32">
        <f>A348</f>
        <v>2</v>
      </c>
      <c r="B375" s="33">
        <f>B348</f>
        <v>2</v>
      </c>
      <c r="C375" s="34" t="s">
        <v>60</v>
      </c>
      <c r="D375" s="25" t="s">
        <v>27</v>
      </c>
      <c r="E375" s="23" t="s">
        <v>163</v>
      </c>
      <c r="F375" s="24">
        <v>90</v>
      </c>
      <c r="G375" s="24">
        <v>8.91</v>
      </c>
      <c r="H375" s="24">
        <v>6.03</v>
      </c>
      <c r="I375" s="24">
        <v>5.76</v>
      </c>
      <c r="J375" s="24">
        <v>130</v>
      </c>
      <c r="K375" s="47">
        <v>161</v>
      </c>
      <c r="L375" s="24">
        <v>75</v>
      </c>
    </row>
    <row r="376" spans="1:12" ht="15">
      <c r="A376" s="19"/>
      <c r="B376" s="20"/>
      <c r="C376" s="21"/>
      <c r="D376" s="25" t="s">
        <v>49</v>
      </c>
      <c r="E376" s="23" t="s">
        <v>95</v>
      </c>
      <c r="F376" s="24">
        <v>150</v>
      </c>
      <c r="G376" s="24">
        <v>3.1949999999999998</v>
      </c>
      <c r="H376" s="24">
        <v>6.06</v>
      </c>
      <c r="I376" s="24">
        <v>23.295000000000002</v>
      </c>
      <c r="J376" s="24">
        <v>150</v>
      </c>
      <c r="K376" s="47">
        <v>241</v>
      </c>
      <c r="L376" s="24">
        <v>19</v>
      </c>
    </row>
    <row r="377" spans="1:12" ht="15">
      <c r="A377" s="19"/>
      <c r="B377" s="20"/>
      <c r="C377" s="21"/>
      <c r="D377" s="25" t="s">
        <v>51</v>
      </c>
      <c r="E377" s="23" t="s">
        <v>123</v>
      </c>
      <c r="F377" s="24">
        <v>200</v>
      </c>
      <c r="G377" s="24">
        <v>0.52</v>
      </c>
      <c r="H377" s="24">
        <v>0</v>
      </c>
      <c r="I377" s="24">
        <v>38.4</v>
      </c>
      <c r="J377" s="24">
        <v>100</v>
      </c>
      <c r="K377" s="47">
        <v>69</v>
      </c>
      <c r="L377" s="24">
        <v>12</v>
      </c>
    </row>
    <row r="378" spans="1:12" ht="15">
      <c r="A378" s="19"/>
      <c r="B378" s="20"/>
      <c r="C378" s="21"/>
      <c r="D378" s="25" t="s">
        <v>31</v>
      </c>
      <c r="E378" s="23" t="s">
        <v>32</v>
      </c>
      <c r="F378" s="24">
        <v>20</v>
      </c>
      <c r="G378" s="24">
        <v>1.62</v>
      </c>
      <c r="H378" s="24">
        <v>0.2</v>
      </c>
      <c r="I378" s="24">
        <v>17</v>
      </c>
      <c r="J378" s="24">
        <v>48.5</v>
      </c>
      <c r="K378" s="47" t="s">
        <v>33</v>
      </c>
      <c r="L378" s="24">
        <v>1.6</v>
      </c>
    </row>
    <row r="379" spans="1:12" ht="15">
      <c r="A379" s="19"/>
      <c r="B379" s="20"/>
      <c r="C379" s="21"/>
      <c r="D379" s="22" t="s">
        <v>35</v>
      </c>
      <c r="E379" s="23" t="s">
        <v>36</v>
      </c>
      <c r="F379" s="24">
        <v>40</v>
      </c>
      <c r="G379" s="24">
        <v>2.6</v>
      </c>
      <c r="H379" s="24">
        <v>0.4</v>
      </c>
      <c r="I379" s="24">
        <v>21.6</v>
      </c>
      <c r="J379" s="24">
        <v>100</v>
      </c>
      <c r="K379" s="47" t="s">
        <v>33</v>
      </c>
      <c r="L379" s="24">
        <v>3.68</v>
      </c>
    </row>
    <row r="380" spans="1:12" ht="15">
      <c r="A380" s="19"/>
      <c r="B380" s="20"/>
      <c r="C380" s="21"/>
      <c r="D380" s="22" t="s">
        <v>41</v>
      </c>
      <c r="E380" s="23" t="s">
        <v>164</v>
      </c>
      <c r="F380" s="24">
        <v>80</v>
      </c>
      <c r="G380" s="24">
        <v>1.54</v>
      </c>
      <c r="H380" s="24">
        <v>4.8600000000000003</v>
      </c>
      <c r="I380" s="24">
        <v>6.68</v>
      </c>
      <c r="J380" s="24">
        <v>59</v>
      </c>
      <c r="K380" s="47">
        <v>1</v>
      </c>
      <c r="L380" s="24">
        <v>5.3</v>
      </c>
    </row>
    <row r="381" spans="1:12" ht="15">
      <c r="A381" s="26"/>
      <c r="B381" s="27"/>
      <c r="C381" s="28"/>
      <c r="D381" s="29" t="s">
        <v>37</v>
      </c>
      <c r="E381" s="30"/>
      <c r="F381" s="31">
        <f>SUM(F375:F380)</f>
        <v>580</v>
      </c>
      <c r="G381" s="31">
        <f t="shared" ref="G381:J381" si="72">SUM(G375:G380)</f>
        <v>18.385000000000002</v>
      </c>
      <c r="H381" s="31">
        <f t="shared" si="72"/>
        <v>17.55</v>
      </c>
      <c r="I381" s="31">
        <f t="shared" si="72"/>
        <v>112.73500000000001</v>
      </c>
      <c r="J381" s="31">
        <f t="shared" si="72"/>
        <v>587.5</v>
      </c>
      <c r="K381" s="48"/>
      <c r="L381" s="31">
        <f>L380+L379+L378+L377+L376+L375</f>
        <v>116.58</v>
      </c>
    </row>
    <row r="382" spans="1:12" ht="15">
      <c r="A382" s="32">
        <f>A348</f>
        <v>2</v>
      </c>
      <c r="B382" s="33">
        <f>B348</f>
        <v>2</v>
      </c>
      <c r="C382" s="34" t="s">
        <v>67</v>
      </c>
      <c r="D382" s="35" t="s">
        <v>58</v>
      </c>
      <c r="E382" s="23"/>
      <c r="F382" s="24"/>
      <c r="G382" s="24"/>
      <c r="H382" s="24"/>
      <c r="I382" s="24"/>
      <c r="J382" s="24"/>
      <c r="K382" s="47"/>
      <c r="L382" s="24"/>
    </row>
    <row r="383" spans="1:12" ht="15">
      <c r="A383" s="19"/>
      <c r="B383" s="20"/>
      <c r="C383" s="21"/>
      <c r="D383" s="35" t="s">
        <v>56</v>
      </c>
      <c r="E383" s="23"/>
      <c r="F383" s="24"/>
      <c r="G383" s="24"/>
      <c r="H383" s="24"/>
      <c r="I383" s="24"/>
      <c r="J383" s="24"/>
      <c r="K383" s="47"/>
      <c r="L383" s="24"/>
    </row>
    <row r="384" spans="1:12" ht="15">
      <c r="A384" s="19"/>
      <c r="B384" s="20"/>
      <c r="C384" s="21"/>
      <c r="D384" s="35" t="s">
        <v>51</v>
      </c>
      <c r="E384" s="23"/>
      <c r="F384" s="24"/>
      <c r="G384" s="24"/>
      <c r="H384" s="24"/>
      <c r="I384" s="24"/>
      <c r="J384" s="24"/>
      <c r="K384" s="47"/>
      <c r="L384" s="24"/>
    </row>
    <row r="385" spans="1:12" ht="15">
      <c r="A385" s="19"/>
      <c r="B385" s="20"/>
      <c r="C385" s="21"/>
      <c r="D385" s="35" t="s">
        <v>34</v>
      </c>
      <c r="E385" s="23"/>
      <c r="F385" s="24"/>
      <c r="G385" s="24"/>
      <c r="H385" s="24"/>
      <c r="I385" s="24"/>
      <c r="J385" s="24"/>
      <c r="K385" s="47"/>
      <c r="L385" s="24"/>
    </row>
    <row r="386" spans="1:12" ht="15">
      <c r="A386" s="19"/>
      <c r="B386" s="20"/>
      <c r="C386" s="21"/>
      <c r="D386" s="22"/>
      <c r="E386" s="23"/>
      <c r="F386" s="24"/>
      <c r="G386" s="24"/>
      <c r="H386" s="24"/>
      <c r="I386" s="24"/>
      <c r="J386" s="24"/>
      <c r="K386" s="47"/>
      <c r="L386" s="24"/>
    </row>
    <row r="387" spans="1:12" ht="15">
      <c r="A387" s="19"/>
      <c r="B387" s="20"/>
      <c r="C387" s="21"/>
      <c r="D387" s="22"/>
      <c r="E387" s="23"/>
      <c r="F387" s="24"/>
      <c r="G387" s="24"/>
      <c r="H387" s="24"/>
      <c r="I387" s="24"/>
      <c r="J387" s="24"/>
      <c r="K387" s="47"/>
      <c r="L387" s="24"/>
    </row>
    <row r="388" spans="1:12" ht="15">
      <c r="A388" s="26"/>
      <c r="B388" s="27"/>
      <c r="C388" s="28"/>
      <c r="D388" s="36" t="s">
        <v>37</v>
      </c>
      <c r="E388" s="30"/>
      <c r="F388" s="31">
        <f>SUM(F382:F387)</f>
        <v>0</v>
      </c>
      <c r="G388" s="31">
        <f t="shared" ref="G388:J388" si="73">SUM(G382:G387)</f>
        <v>0</v>
      </c>
      <c r="H388" s="31">
        <f t="shared" si="73"/>
        <v>0</v>
      </c>
      <c r="I388" s="31">
        <f t="shared" si="73"/>
        <v>0</v>
      </c>
      <c r="J388" s="31">
        <f t="shared" si="73"/>
        <v>0</v>
      </c>
      <c r="K388" s="48"/>
      <c r="L388" s="31">
        <f t="shared" ref="L388" ca="1" si="74">SUM(L382:L390)</f>
        <v>0</v>
      </c>
    </row>
    <row r="389" spans="1:12" ht="15.75" customHeight="1">
      <c r="A389" s="37">
        <f>A348</f>
        <v>2</v>
      </c>
      <c r="B389" s="38">
        <f>B348</f>
        <v>2</v>
      </c>
      <c r="C389" s="77" t="s">
        <v>68</v>
      </c>
      <c r="D389" s="78"/>
      <c r="E389" s="41"/>
      <c r="F389" s="42">
        <f>F355+F359+F369+F374+F381+F388</f>
        <v>2330</v>
      </c>
      <c r="G389" s="42">
        <f t="shared" ref="G389:J389" si="75">G355+G359+G369+G374+G381+G388</f>
        <v>81.774999999999991</v>
      </c>
      <c r="H389" s="42">
        <f t="shared" si="75"/>
        <v>68.02</v>
      </c>
      <c r="I389" s="42">
        <f t="shared" si="75"/>
        <v>377.815</v>
      </c>
      <c r="J389" s="42">
        <f t="shared" si="75"/>
        <v>2350</v>
      </c>
      <c r="K389" s="49"/>
      <c r="L389" s="42">
        <f>L381+L374+L369+L359+L355</f>
        <v>389.46000000000004</v>
      </c>
    </row>
    <row r="390" spans="1:12" ht="15">
      <c r="A390" s="13">
        <v>2</v>
      </c>
      <c r="B390" s="14">
        <v>3</v>
      </c>
      <c r="C390" s="15" t="s">
        <v>26</v>
      </c>
      <c r="D390" s="16" t="s">
        <v>27</v>
      </c>
      <c r="E390" s="17" t="s">
        <v>165</v>
      </c>
      <c r="F390" s="18">
        <v>160</v>
      </c>
      <c r="G390" s="18">
        <v>7.84</v>
      </c>
      <c r="H390" s="18">
        <v>11.15</v>
      </c>
      <c r="I390" s="18">
        <v>33.380000000000003</v>
      </c>
      <c r="J390" s="18">
        <v>146.6</v>
      </c>
      <c r="K390" s="46">
        <v>103</v>
      </c>
      <c r="L390" s="18">
        <v>54</v>
      </c>
    </row>
    <row r="391" spans="1:12" ht="15">
      <c r="A391" s="19"/>
      <c r="B391" s="20"/>
      <c r="C391" s="21"/>
      <c r="D391" s="22" t="s">
        <v>58</v>
      </c>
      <c r="E391" s="23" t="s">
        <v>126</v>
      </c>
      <c r="F391" s="24">
        <v>20</v>
      </c>
      <c r="G391" s="24">
        <v>4.5999999999999996</v>
      </c>
      <c r="H391" s="24">
        <v>5.8</v>
      </c>
      <c r="I391" s="24">
        <v>0</v>
      </c>
      <c r="J391" s="24">
        <v>71</v>
      </c>
      <c r="K391" s="47" t="s">
        <v>33</v>
      </c>
      <c r="L391" s="24">
        <v>17</v>
      </c>
    </row>
    <row r="392" spans="1:12" ht="25.5">
      <c r="A392" s="19"/>
      <c r="B392" s="20"/>
      <c r="C392" s="21"/>
      <c r="D392" s="25" t="s">
        <v>29</v>
      </c>
      <c r="E392" s="23" t="s">
        <v>127</v>
      </c>
      <c r="F392" s="24">
        <v>200</v>
      </c>
      <c r="G392" s="24">
        <v>0.2</v>
      </c>
      <c r="H392" s="24">
        <v>0</v>
      </c>
      <c r="I392" s="24">
        <v>1.5</v>
      </c>
      <c r="J392" s="24">
        <v>7.2</v>
      </c>
      <c r="K392" s="47" t="s">
        <v>128</v>
      </c>
      <c r="L392" s="24">
        <v>12.6</v>
      </c>
    </row>
    <row r="393" spans="1:12" ht="15">
      <c r="A393" s="19"/>
      <c r="B393" s="20"/>
      <c r="C393" s="21"/>
      <c r="D393" s="25" t="s">
        <v>31</v>
      </c>
      <c r="E393" s="23" t="s">
        <v>32</v>
      </c>
      <c r="F393" s="24">
        <v>110</v>
      </c>
      <c r="G393" s="24">
        <v>8.91</v>
      </c>
      <c r="H393" s="24">
        <v>1.1000000000000001</v>
      </c>
      <c r="I393" s="24">
        <v>53.68</v>
      </c>
      <c r="J393" s="24">
        <v>179</v>
      </c>
      <c r="K393" s="47" t="s">
        <v>33</v>
      </c>
      <c r="L393" s="24">
        <v>8.8000000000000007</v>
      </c>
    </row>
    <row r="394" spans="1:12" ht="15">
      <c r="A394" s="19"/>
      <c r="B394" s="20"/>
      <c r="C394" s="21"/>
      <c r="D394" s="25" t="s">
        <v>34</v>
      </c>
      <c r="E394" s="23"/>
      <c r="F394" s="24"/>
      <c r="G394" s="24"/>
      <c r="H394" s="24"/>
      <c r="I394" s="24"/>
      <c r="J394" s="24"/>
      <c r="K394" s="47"/>
      <c r="L394" s="24"/>
    </row>
    <row r="395" spans="1:12" ht="15">
      <c r="A395" s="19"/>
      <c r="B395" s="20"/>
      <c r="C395" s="21"/>
      <c r="D395" s="22" t="s">
        <v>58</v>
      </c>
      <c r="E395" s="23" t="s">
        <v>70</v>
      </c>
      <c r="F395" s="24">
        <v>10</v>
      </c>
      <c r="G395" s="24">
        <v>0.1</v>
      </c>
      <c r="H395" s="24">
        <v>7.25</v>
      </c>
      <c r="I395" s="24">
        <v>0.14000000000000001</v>
      </c>
      <c r="J395" s="24">
        <v>66.2</v>
      </c>
      <c r="K395" s="47" t="s">
        <v>33</v>
      </c>
      <c r="L395" s="24">
        <v>13</v>
      </c>
    </row>
    <row r="396" spans="1:12" ht="15">
      <c r="A396" s="19"/>
      <c r="B396" s="20"/>
      <c r="C396" s="21"/>
      <c r="D396" s="22"/>
      <c r="E396" s="23"/>
      <c r="F396" s="24"/>
      <c r="G396" s="24"/>
      <c r="H396" s="24"/>
      <c r="I396" s="24"/>
      <c r="J396" s="24"/>
      <c r="K396" s="47"/>
      <c r="L396" s="24"/>
    </row>
    <row r="397" spans="1:12" ht="15">
      <c r="A397" s="26"/>
      <c r="B397" s="27"/>
      <c r="C397" s="28"/>
      <c r="D397" s="29" t="s">
        <v>37</v>
      </c>
      <c r="E397" s="30"/>
      <c r="F397" s="31">
        <f>SUM(F390:F396)</f>
        <v>500</v>
      </c>
      <c r="G397" s="31">
        <f t="shared" ref="G397:J397" si="76">SUM(G390:G396)</f>
        <v>21.65</v>
      </c>
      <c r="H397" s="31">
        <f t="shared" si="76"/>
        <v>25.3</v>
      </c>
      <c r="I397" s="31">
        <f t="shared" si="76"/>
        <v>88.7</v>
      </c>
      <c r="J397" s="31">
        <f t="shared" si="76"/>
        <v>469.99999999999994</v>
      </c>
      <c r="K397" s="48"/>
      <c r="L397" s="31">
        <f t="shared" ref="L397:L439" si="77">SUM(L390:L396)</f>
        <v>105.39999999999999</v>
      </c>
    </row>
    <row r="398" spans="1:12" ht="15">
      <c r="A398" s="32">
        <f>A390</f>
        <v>2</v>
      </c>
      <c r="B398" s="33">
        <v>3</v>
      </c>
      <c r="C398" s="34" t="s">
        <v>38</v>
      </c>
      <c r="D398" s="35" t="s">
        <v>34</v>
      </c>
      <c r="E398" s="43"/>
      <c r="F398" s="24"/>
      <c r="G398" s="24"/>
      <c r="H398" s="24"/>
      <c r="I398" s="24"/>
      <c r="J398" s="24"/>
      <c r="K398" s="47"/>
      <c r="L398" s="24"/>
    </row>
    <row r="399" spans="1:12" ht="15">
      <c r="A399" s="19"/>
      <c r="B399" s="20"/>
      <c r="C399" s="21"/>
      <c r="D399" s="22" t="s">
        <v>115</v>
      </c>
      <c r="E399" s="23" t="s">
        <v>116</v>
      </c>
      <c r="F399" s="24">
        <v>30</v>
      </c>
      <c r="G399" s="24">
        <v>1.2</v>
      </c>
      <c r="H399" s="24">
        <v>1.95</v>
      </c>
      <c r="I399" s="24">
        <v>23.1</v>
      </c>
      <c r="J399" s="24">
        <v>91.5</v>
      </c>
      <c r="K399" s="47" t="s">
        <v>33</v>
      </c>
      <c r="L399" s="24">
        <v>100</v>
      </c>
    </row>
    <row r="400" spans="1:12" ht="25.5">
      <c r="A400" s="19"/>
      <c r="B400" s="20"/>
      <c r="C400" s="21"/>
      <c r="D400" s="22" t="s">
        <v>29</v>
      </c>
      <c r="E400" s="23" t="s">
        <v>166</v>
      </c>
      <c r="F400" s="24">
        <v>200</v>
      </c>
      <c r="G400" s="24">
        <v>0.3</v>
      </c>
      <c r="H400" s="24">
        <v>0.1</v>
      </c>
      <c r="I400" s="24">
        <v>7.3</v>
      </c>
      <c r="J400" s="24">
        <v>26</v>
      </c>
      <c r="K400" s="47" t="s">
        <v>167</v>
      </c>
      <c r="L400" s="24">
        <v>9</v>
      </c>
    </row>
    <row r="401" spans="1:12" ht="15">
      <c r="A401" s="26"/>
      <c r="B401" s="27"/>
      <c r="C401" s="28"/>
      <c r="D401" s="29" t="s">
        <v>37</v>
      </c>
      <c r="E401" s="30"/>
      <c r="F401" s="31">
        <f>F400+F399</f>
        <v>230</v>
      </c>
      <c r="G401" s="31">
        <f>G400+G399</f>
        <v>1.5</v>
      </c>
      <c r="H401" s="31">
        <f>H400+H399</f>
        <v>2.0499999999999998</v>
      </c>
      <c r="I401" s="31">
        <f>I400+I399</f>
        <v>30.400000000000002</v>
      </c>
      <c r="J401" s="31">
        <f>J400+J399</f>
        <v>117.5</v>
      </c>
      <c r="K401" s="48"/>
      <c r="L401" s="31">
        <f>L400+L399</f>
        <v>109</v>
      </c>
    </row>
    <row r="402" spans="1:12" ht="15">
      <c r="A402" s="32">
        <f>A390</f>
        <v>2</v>
      </c>
      <c r="B402" s="33">
        <f>B390</f>
        <v>3</v>
      </c>
      <c r="C402" s="34" t="s">
        <v>40</v>
      </c>
      <c r="D402" s="25" t="s">
        <v>41</v>
      </c>
      <c r="E402" s="23"/>
      <c r="F402" s="24"/>
      <c r="G402" s="24"/>
      <c r="H402" s="24"/>
      <c r="I402" s="24"/>
      <c r="J402" s="24"/>
      <c r="K402" s="47"/>
      <c r="L402" s="24"/>
    </row>
    <row r="403" spans="1:12" ht="15">
      <c r="A403" s="19"/>
      <c r="B403" s="20"/>
      <c r="C403" s="21"/>
      <c r="D403" s="25" t="s">
        <v>44</v>
      </c>
      <c r="E403" s="23" t="s">
        <v>168</v>
      </c>
      <c r="F403" s="24">
        <v>250</v>
      </c>
      <c r="G403" s="24">
        <v>2.1</v>
      </c>
      <c r="H403" s="24">
        <v>5.1100000000000003</v>
      </c>
      <c r="I403" s="24">
        <v>16.59</v>
      </c>
      <c r="J403" s="24">
        <v>121</v>
      </c>
      <c r="K403" s="47">
        <v>197</v>
      </c>
      <c r="L403" s="24">
        <v>30</v>
      </c>
    </row>
    <row r="404" spans="1:12" ht="15">
      <c r="A404" s="19"/>
      <c r="B404" s="20"/>
      <c r="C404" s="21"/>
      <c r="D404" s="25" t="s">
        <v>46</v>
      </c>
      <c r="E404" s="23" t="s">
        <v>169</v>
      </c>
      <c r="F404" s="24">
        <v>240</v>
      </c>
      <c r="G404" s="24">
        <v>22.8</v>
      </c>
      <c r="H404" s="24">
        <v>18.7</v>
      </c>
      <c r="I404" s="24">
        <v>15.5</v>
      </c>
      <c r="J404" s="24">
        <v>510.6</v>
      </c>
      <c r="K404" s="47">
        <v>181</v>
      </c>
      <c r="L404" s="24">
        <v>124</v>
      </c>
    </row>
    <row r="405" spans="1:12" ht="15">
      <c r="A405" s="19"/>
      <c r="B405" s="20"/>
      <c r="C405" s="21"/>
      <c r="D405" s="25" t="s">
        <v>49</v>
      </c>
      <c r="E405" s="23"/>
      <c r="F405" s="24"/>
      <c r="G405" s="24"/>
      <c r="H405" s="24"/>
      <c r="I405" s="24"/>
      <c r="J405" s="24"/>
      <c r="K405" s="47"/>
      <c r="L405" s="24"/>
    </row>
    <row r="406" spans="1:12" ht="15">
      <c r="A406" s="19"/>
      <c r="B406" s="20"/>
      <c r="C406" s="21"/>
      <c r="D406" s="25" t="s">
        <v>51</v>
      </c>
      <c r="E406" s="23" t="s">
        <v>52</v>
      </c>
      <c r="F406" s="24">
        <v>200</v>
      </c>
      <c r="G406" s="24">
        <v>0</v>
      </c>
      <c r="H406" s="24">
        <v>0</v>
      </c>
      <c r="I406" s="24">
        <v>23</v>
      </c>
      <c r="J406" s="24">
        <v>92</v>
      </c>
      <c r="K406" s="47" t="s">
        <v>33</v>
      </c>
      <c r="L406" s="24">
        <v>21.6</v>
      </c>
    </row>
    <row r="407" spans="1:12" ht="15">
      <c r="A407" s="19"/>
      <c r="B407" s="20"/>
      <c r="C407" s="21"/>
      <c r="D407" s="25" t="s">
        <v>53</v>
      </c>
      <c r="E407" s="23" t="s">
        <v>32</v>
      </c>
      <c r="F407" s="24">
        <v>20</v>
      </c>
      <c r="G407" s="24">
        <v>1.62</v>
      </c>
      <c r="H407" s="24">
        <v>0.2</v>
      </c>
      <c r="I407" s="24">
        <v>17</v>
      </c>
      <c r="J407" s="24">
        <v>48.9</v>
      </c>
      <c r="K407" s="47" t="s">
        <v>33</v>
      </c>
      <c r="L407" s="24">
        <v>1.6</v>
      </c>
    </row>
    <row r="408" spans="1:12" ht="15">
      <c r="A408" s="19"/>
      <c r="B408" s="20"/>
      <c r="C408" s="21"/>
      <c r="D408" s="25" t="s">
        <v>35</v>
      </c>
      <c r="E408" s="23" t="s">
        <v>36</v>
      </c>
      <c r="F408" s="24">
        <v>20</v>
      </c>
      <c r="G408" s="24">
        <v>1.3</v>
      </c>
      <c r="H408" s="24">
        <v>0.2</v>
      </c>
      <c r="I408" s="24">
        <v>17</v>
      </c>
      <c r="J408" s="24">
        <v>50</v>
      </c>
      <c r="K408" s="47" t="s">
        <v>33</v>
      </c>
      <c r="L408" s="24">
        <v>1.84</v>
      </c>
    </row>
    <row r="409" spans="1:12" ht="15">
      <c r="A409" s="19"/>
      <c r="B409" s="20"/>
      <c r="C409" s="21"/>
      <c r="D409" s="22"/>
      <c r="E409" s="23"/>
      <c r="F409" s="24"/>
      <c r="G409" s="24"/>
      <c r="H409" s="24"/>
      <c r="I409" s="24"/>
      <c r="J409" s="24"/>
      <c r="K409" s="47"/>
      <c r="L409" s="24"/>
    </row>
    <row r="410" spans="1:12" ht="15">
      <c r="A410" s="19"/>
      <c r="B410" s="20"/>
      <c r="C410" s="21"/>
      <c r="D410" s="22"/>
      <c r="E410" s="23"/>
      <c r="F410" s="24"/>
      <c r="G410" s="24"/>
      <c r="H410" s="24"/>
      <c r="I410" s="24"/>
      <c r="J410" s="24"/>
      <c r="K410" s="47"/>
      <c r="L410" s="24"/>
    </row>
    <row r="411" spans="1:12" ht="15">
      <c r="A411" s="26"/>
      <c r="B411" s="27"/>
      <c r="C411" s="28"/>
      <c r="D411" s="29" t="s">
        <v>37</v>
      </c>
      <c r="E411" s="30"/>
      <c r="F411" s="31">
        <f>F408+F407+F406+F405+F404+F403+F402</f>
        <v>730</v>
      </c>
      <c r="G411" s="31">
        <f>G408+G407+G406+G404+G403+G402</f>
        <v>27.82</v>
      </c>
      <c r="H411" s="31">
        <f>H408+H407+H406+H404+H403+H402</f>
        <v>24.209999999999997</v>
      </c>
      <c r="I411" s="31">
        <f>I408+I407+I406+I404+I403+I402</f>
        <v>89.09</v>
      </c>
      <c r="J411" s="31">
        <f>J408+J407+J406+J405+J404+J403+J402</f>
        <v>822.5</v>
      </c>
      <c r="K411" s="48"/>
      <c r="L411" s="31">
        <f>L408+L407+L406+L405+L404+L403+L402</f>
        <v>179.04</v>
      </c>
    </row>
    <row r="412" spans="1:12" ht="15">
      <c r="A412" s="32">
        <f>A390</f>
        <v>2</v>
      </c>
      <c r="B412" s="33">
        <f>B390</f>
        <v>3</v>
      </c>
      <c r="C412" s="34" t="s">
        <v>55</v>
      </c>
      <c r="D412" s="35" t="s">
        <v>56</v>
      </c>
      <c r="E412" s="23" t="s">
        <v>146</v>
      </c>
      <c r="F412" s="24">
        <v>50</v>
      </c>
      <c r="G412" s="24">
        <v>3.6</v>
      </c>
      <c r="H412" s="24">
        <v>4.7</v>
      </c>
      <c r="I412" s="24">
        <v>25.85</v>
      </c>
      <c r="J412" s="24">
        <v>196.5</v>
      </c>
      <c r="K412" s="47" t="s">
        <v>33</v>
      </c>
      <c r="L412" s="24">
        <v>24</v>
      </c>
    </row>
    <row r="413" spans="1:12" ht="15">
      <c r="A413" s="19"/>
      <c r="B413" s="20"/>
      <c r="C413" s="21"/>
      <c r="D413" s="35" t="s">
        <v>51</v>
      </c>
      <c r="E413" s="23"/>
      <c r="F413" s="24"/>
      <c r="G413" s="24"/>
      <c r="H413" s="24"/>
      <c r="I413" s="24"/>
      <c r="J413" s="24"/>
      <c r="K413" s="47"/>
      <c r="L413" s="24"/>
    </row>
    <row r="414" spans="1:12" ht="15">
      <c r="A414" s="19"/>
      <c r="B414" s="20"/>
      <c r="C414" s="21"/>
      <c r="D414" s="22" t="s">
        <v>58</v>
      </c>
      <c r="E414" s="23" t="s">
        <v>107</v>
      </c>
      <c r="F414" s="24">
        <v>250</v>
      </c>
      <c r="G414" s="24">
        <v>5.6</v>
      </c>
      <c r="H414" s="24">
        <v>5</v>
      </c>
      <c r="I414" s="24">
        <v>22</v>
      </c>
      <c r="J414" s="24">
        <v>156</v>
      </c>
      <c r="K414" s="47" t="s">
        <v>33</v>
      </c>
      <c r="L414" s="24">
        <v>34</v>
      </c>
    </row>
    <row r="415" spans="1:12" ht="15">
      <c r="A415" s="19"/>
      <c r="B415" s="20"/>
      <c r="C415" s="21"/>
      <c r="D415" s="22"/>
      <c r="E415" s="23"/>
      <c r="F415" s="24"/>
      <c r="G415" s="24"/>
      <c r="H415" s="24"/>
      <c r="I415" s="24"/>
      <c r="J415" s="24"/>
      <c r="K415" s="47"/>
      <c r="L415" s="24"/>
    </row>
    <row r="416" spans="1:12" ht="15">
      <c r="A416" s="26"/>
      <c r="B416" s="27"/>
      <c r="C416" s="28"/>
      <c r="D416" s="29" t="s">
        <v>37</v>
      </c>
      <c r="E416" s="30"/>
      <c r="F416" s="31">
        <f>F415+F414+F412</f>
        <v>300</v>
      </c>
      <c r="G416" s="31">
        <f>G415+G414+G412</f>
        <v>9.1999999999999993</v>
      </c>
      <c r="H416" s="31">
        <f>H415+H414+H412</f>
        <v>9.6999999999999993</v>
      </c>
      <c r="I416" s="31">
        <f>I415+I414+I412</f>
        <v>47.85</v>
      </c>
      <c r="J416" s="31">
        <f>J415+J414+J412</f>
        <v>352.5</v>
      </c>
      <c r="K416" s="48"/>
      <c r="L416" s="31">
        <f>L414+L412</f>
        <v>58</v>
      </c>
    </row>
    <row r="417" spans="1:12" ht="25.5">
      <c r="A417" s="32">
        <f>A390</f>
        <v>2</v>
      </c>
      <c r="B417" s="33">
        <f>B390</f>
        <v>3</v>
      </c>
      <c r="C417" s="34" t="s">
        <v>60</v>
      </c>
      <c r="D417" s="25" t="s">
        <v>27</v>
      </c>
      <c r="E417" s="23" t="s">
        <v>170</v>
      </c>
      <c r="F417" s="24">
        <v>240</v>
      </c>
      <c r="G417" s="24">
        <v>23.64</v>
      </c>
      <c r="H417" s="24">
        <v>10.32</v>
      </c>
      <c r="I417" s="24">
        <v>16.440000000000001</v>
      </c>
      <c r="J417" s="24">
        <v>304</v>
      </c>
      <c r="K417" s="47" t="s">
        <v>171</v>
      </c>
      <c r="L417" s="24">
        <v>61</v>
      </c>
    </row>
    <row r="418" spans="1:12" ht="15">
      <c r="A418" s="19"/>
      <c r="B418" s="20"/>
      <c r="C418" s="21"/>
      <c r="D418" s="25" t="s">
        <v>49</v>
      </c>
      <c r="E418" s="23"/>
      <c r="F418" s="24"/>
      <c r="G418" s="24"/>
      <c r="H418" s="24"/>
      <c r="I418" s="24"/>
      <c r="J418" s="24"/>
      <c r="K418" s="47"/>
      <c r="L418" s="24"/>
    </row>
    <row r="419" spans="1:12" ht="25.5">
      <c r="A419" s="19"/>
      <c r="B419" s="20"/>
      <c r="C419" s="21"/>
      <c r="D419" s="25" t="s">
        <v>51</v>
      </c>
      <c r="E419" s="23" t="s">
        <v>172</v>
      </c>
      <c r="F419" s="24">
        <v>200</v>
      </c>
      <c r="G419" s="24">
        <v>0.5</v>
      </c>
      <c r="H419" s="24">
        <v>0.2</v>
      </c>
      <c r="I419" s="24">
        <v>19.5</v>
      </c>
      <c r="J419" s="24">
        <v>81.3</v>
      </c>
      <c r="K419" s="47" t="s">
        <v>173</v>
      </c>
      <c r="L419" s="24">
        <v>11</v>
      </c>
    </row>
    <row r="420" spans="1:12" ht="15">
      <c r="A420" s="19"/>
      <c r="B420" s="20"/>
      <c r="C420" s="21"/>
      <c r="D420" s="25" t="s">
        <v>31</v>
      </c>
      <c r="E420" s="23" t="s">
        <v>32</v>
      </c>
      <c r="F420" s="24">
        <v>40</v>
      </c>
      <c r="G420" s="24">
        <v>3.24</v>
      </c>
      <c r="H420" s="24">
        <v>0.4</v>
      </c>
      <c r="I420" s="24">
        <v>19.52</v>
      </c>
      <c r="J420" s="24">
        <v>96.8</v>
      </c>
      <c r="K420" s="47" t="s">
        <v>33</v>
      </c>
      <c r="L420" s="24">
        <v>3.2</v>
      </c>
    </row>
    <row r="421" spans="1:12" ht="15">
      <c r="A421" s="19"/>
      <c r="B421" s="20"/>
      <c r="C421" s="21"/>
      <c r="D421" s="22" t="s">
        <v>35</v>
      </c>
      <c r="E421" s="23" t="s">
        <v>36</v>
      </c>
      <c r="F421" s="24">
        <v>20</v>
      </c>
      <c r="G421" s="24">
        <v>1.62</v>
      </c>
      <c r="H421" s="24">
        <v>0.2</v>
      </c>
      <c r="I421" s="24">
        <v>17</v>
      </c>
      <c r="J421" s="24">
        <v>50</v>
      </c>
      <c r="K421" s="47" t="s">
        <v>33</v>
      </c>
      <c r="L421" s="24">
        <v>1.84</v>
      </c>
    </row>
    <row r="422" spans="1:12" ht="25.5">
      <c r="A422" s="19"/>
      <c r="B422" s="20"/>
      <c r="C422" s="21"/>
      <c r="D422" s="22" t="s">
        <v>41</v>
      </c>
      <c r="E422" s="43" t="s">
        <v>174</v>
      </c>
      <c r="F422" s="24">
        <v>80</v>
      </c>
      <c r="G422" s="24">
        <v>1.2</v>
      </c>
      <c r="H422" s="24">
        <v>4.08</v>
      </c>
      <c r="I422" s="24">
        <v>7.0640000000000001</v>
      </c>
      <c r="J422" s="24">
        <v>55.4</v>
      </c>
      <c r="K422" s="47">
        <v>25</v>
      </c>
      <c r="L422" s="24">
        <v>10</v>
      </c>
    </row>
    <row r="423" spans="1:12" ht="15">
      <c r="A423" s="26"/>
      <c r="B423" s="27"/>
      <c r="C423" s="28"/>
      <c r="D423" s="29" t="s">
        <v>37</v>
      </c>
      <c r="E423" s="30"/>
      <c r="F423" s="31">
        <f>SUM(F417:F422)</f>
        <v>580</v>
      </c>
      <c r="G423" s="60">
        <f>G422+G421+G420+G419+G418+G417</f>
        <v>30.200000000000003</v>
      </c>
      <c r="H423" s="31">
        <f>SUM(H417:H422)</f>
        <v>15.2</v>
      </c>
      <c r="I423" s="31">
        <f>SUM(I417:I422)</f>
        <v>79.524000000000001</v>
      </c>
      <c r="J423" s="31">
        <f>SUM(J417:J422)</f>
        <v>587.5</v>
      </c>
      <c r="K423" s="48"/>
      <c r="L423" s="60">
        <f>SUM(L417:L422)</f>
        <v>87.04</v>
      </c>
    </row>
    <row r="424" spans="1:12" ht="15">
      <c r="A424" s="32">
        <f>A390</f>
        <v>2</v>
      </c>
      <c r="B424" s="33">
        <f>B390</f>
        <v>3</v>
      </c>
      <c r="C424" s="34" t="s">
        <v>67</v>
      </c>
      <c r="D424" s="35" t="s">
        <v>58</v>
      </c>
      <c r="E424" s="23"/>
      <c r="F424" s="24"/>
      <c r="G424" s="24"/>
      <c r="H424" s="24"/>
      <c r="I424" s="24"/>
      <c r="J424" s="24"/>
      <c r="K424" s="47"/>
      <c r="L424" s="24"/>
    </row>
    <row r="425" spans="1:12" ht="15">
      <c r="A425" s="19"/>
      <c r="B425" s="20"/>
      <c r="C425" s="21"/>
      <c r="D425" s="35" t="s">
        <v>56</v>
      </c>
      <c r="E425" s="23"/>
      <c r="F425" s="24"/>
      <c r="G425" s="24"/>
      <c r="H425" s="24"/>
      <c r="I425" s="24"/>
      <c r="J425" s="24"/>
      <c r="K425" s="47"/>
      <c r="L425" s="24"/>
    </row>
    <row r="426" spans="1:12" ht="15">
      <c r="A426" s="19"/>
      <c r="B426" s="20"/>
      <c r="C426" s="21"/>
      <c r="D426" s="35" t="s">
        <v>51</v>
      </c>
      <c r="E426" s="23"/>
      <c r="F426" s="24"/>
      <c r="G426" s="24"/>
      <c r="H426" s="24"/>
      <c r="I426" s="24"/>
      <c r="J426" s="24"/>
      <c r="K426" s="47"/>
      <c r="L426" s="24"/>
    </row>
    <row r="427" spans="1:12" ht="15">
      <c r="A427" s="19"/>
      <c r="B427" s="20"/>
      <c r="C427" s="21"/>
      <c r="D427" s="35" t="s">
        <v>34</v>
      </c>
      <c r="E427" s="23"/>
      <c r="F427" s="24"/>
      <c r="G427" s="24"/>
      <c r="H427" s="24"/>
      <c r="I427" s="24"/>
      <c r="J427" s="24"/>
      <c r="K427" s="47"/>
      <c r="L427" s="24"/>
    </row>
    <row r="428" spans="1:12" ht="15">
      <c r="A428" s="19"/>
      <c r="B428" s="20"/>
      <c r="C428" s="21"/>
      <c r="D428" s="22"/>
      <c r="E428" s="23"/>
      <c r="F428" s="24"/>
      <c r="G428" s="24"/>
      <c r="H428" s="24"/>
      <c r="I428" s="24"/>
      <c r="J428" s="24"/>
      <c r="K428" s="47"/>
      <c r="L428" s="24"/>
    </row>
    <row r="429" spans="1:12" ht="15">
      <c r="A429" s="19"/>
      <c r="B429" s="20"/>
      <c r="C429" s="21"/>
      <c r="D429" s="22"/>
      <c r="E429" s="23"/>
      <c r="F429" s="24"/>
      <c r="G429" s="24"/>
      <c r="H429" s="24"/>
      <c r="I429" s="24"/>
      <c r="J429" s="24"/>
      <c r="K429" s="47"/>
      <c r="L429" s="24"/>
    </row>
    <row r="430" spans="1:12" ht="15">
      <c r="A430" s="26"/>
      <c r="B430" s="27"/>
      <c r="C430" s="28"/>
      <c r="D430" s="36" t="s">
        <v>37</v>
      </c>
      <c r="E430" s="30"/>
      <c r="F430" s="31">
        <v>0</v>
      </c>
      <c r="G430" s="31">
        <v>0</v>
      </c>
      <c r="H430" s="31">
        <v>0</v>
      </c>
      <c r="I430" s="31">
        <v>0</v>
      </c>
      <c r="J430" s="31">
        <v>0</v>
      </c>
      <c r="K430" s="48"/>
      <c r="L430" s="31">
        <v>0</v>
      </c>
    </row>
    <row r="431" spans="1:12" ht="15.75" customHeight="1">
      <c r="A431" s="37">
        <f>A390</f>
        <v>2</v>
      </c>
      <c r="B431" s="38">
        <f>B390</f>
        <v>3</v>
      </c>
      <c r="C431" s="77" t="s">
        <v>68</v>
      </c>
      <c r="D431" s="78"/>
      <c r="E431" s="41"/>
      <c r="F431" s="42">
        <f>F423+F416+F411+F401+F397</f>
        <v>2340</v>
      </c>
      <c r="G431" s="42">
        <f>G423+G416+G411+G401+G397</f>
        <v>90.37</v>
      </c>
      <c r="H431" s="42">
        <f t="shared" ref="H431:J431" si="78">H397+H401+H411+H416+H423+H430</f>
        <v>76.460000000000008</v>
      </c>
      <c r="I431" s="42">
        <f t="shared" si="78"/>
        <v>335.56400000000002</v>
      </c>
      <c r="J431" s="42">
        <f t="shared" si="78"/>
        <v>2350</v>
      </c>
      <c r="K431" s="49"/>
      <c r="L431" s="42">
        <f>L423+L416+L411+L401+L397</f>
        <v>538.48</v>
      </c>
    </row>
    <row r="432" spans="1:12" ht="15">
      <c r="A432" s="13">
        <v>2</v>
      </c>
      <c r="B432" s="14">
        <v>4</v>
      </c>
      <c r="C432" s="15" t="s">
        <v>26</v>
      </c>
      <c r="D432" s="16" t="s">
        <v>27</v>
      </c>
      <c r="E432" s="17" t="s">
        <v>175</v>
      </c>
      <c r="F432" s="18">
        <v>150</v>
      </c>
      <c r="G432" s="18">
        <v>3.74</v>
      </c>
      <c r="H432" s="18">
        <v>4.8</v>
      </c>
      <c r="I432" s="18">
        <v>23.8</v>
      </c>
      <c r="J432" s="18">
        <v>92.2</v>
      </c>
      <c r="K432" s="46">
        <v>114</v>
      </c>
      <c r="L432" s="18">
        <v>20</v>
      </c>
    </row>
    <row r="433" spans="1:12" ht="15">
      <c r="A433" s="19"/>
      <c r="B433" s="20"/>
      <c r="C433" s="21"/>
      <c r="D433" s="22" t="s">
        <v>112</v>
      </c>
      <c r="E433" s="23" t="s">
        <v>113</v>
      </c>
      <c r="F433" s="24">
        <v>40</v>
      </c>
      <c r="G433" s="24">
        <v>5.08</v>
      </c>
      <c r="H433" s="24">
        <v>4.5999999999999996</v>
      </c>
      <c r="I433" s="24">
        <v>0.28000000000000003</v>
      </c>
      <c r="J433" s="24">
        <v>62.8</v>
      </c>
      <c r="K433" s="47" t="s">
        <v>33</v>
      </c>
      <c r="L433" s="24">
        <v>13</v>
      </c>
    </row>
    <row r="434" spans="1:12" ht="15">
      <c r="A434" s="19"/>
      <c r="B434" s="20"/>
      <c r="C434" s="21"/>
      <c r="D434" s="25" t="s">
        <v>29</v>
      </c>
      <c r="E434" s="23" t="s">
        <v>114</v>
      </c>
      <c r="F434" s="24">
        <v>200</v>
      </c>
      <c r="G434" s="24">
        <v>2.79</v>
      </c>
      <c r="H434" s="24">
        <v>3.19</v>
      </c>
      <c r="I434" s="24">
        <v>19.71</v>
      </c>
      <c r="J434" s="24">
        <v>95</v>
      </c>
      <c r="K434" s="47">
        <v>74</v>
      </c>
      <c r="L434" s="24">
        <v>14</v>
      </c>
    </row>
    <row r="435" spans="1:12" ht="15">
      <c r="A435" s="19"/>
      <c r="B435" s="20"/>
      <c r="C435" s="21"/>
      <c r="D435" s="25" t="s">
        <v>31</v>
      </c>
      <c r="E435" s="23" t="s">
        <v>32</v>
      </c>
      <c r="F435" s="24">
        <v>90</v>
      </c>
      <c r="G435" s="24">
        <v>7.29</v>
      </c>
      <c r="H435" s="24">
        <v>0.9</v>
      </c>
      <c r="I435" s="24">
        <v>43.92</v>
      </c>
      <c r="J435" s="24">
        <v>100</v>
      </c>
      <c r="K435" s="47" t="s">
        <v>33</v>
      </c>
      <c r="L435" s="24">
        <v>7.2</v>
      </c>
    </row>
    <row r="436" spans="1:12" ht="15">
      <c r="A436" s="19"/>
      <c r="B436" s="20"/>
      <c r="C436" s="21"/>
      <c r="D436" s="25" t="s">
        <v>34</v>
      </c>
      <c r="E436" s="23"/>
      <c r="F436" s="24"/>
      <c r="G436" s="24"/>
      <c r="H436" s="24"/>
      <c r="I436" s="24"/>
      <c r="J436" s="24"/>
      <c r="K436" s="47"/>
      <c r="L436" s="24"/>
    </row>
    <row r="437" spans="1:12" ht="15">
      <c r="A437" s="19"/>
      <c r="B437" s="20"/>
      <c r="C437" s="21"/>
      <c r="D437" s="22" t="s">
        <v>58</v>
      </c>
      <c r="E437" s="23" t="s">
        <v>70</v>
      </c>
      <c r="F437" s="24">
        <v>20</v>
      </c>
      <c r="G437" s="24">
        <v>0.2</v>
      </c>
      <c r="H437" s="24">
        <v>14.5</v>
      </c>
      <c r="I437" s="24">
        <v>0.28000000000000003</v>
      </c>
      <c r="J437" s="24">
        <v>120</v>
      </c>
      <c r="K437" s="47" t="s">
        <v>33</v>
      </c>
      <c r="L437" s="24">
        <v>26</v>
      </c>
    </row>
    <row r="438" spans="1:12" ht="15">
      <c r="A438" s="19"/>
      <c r="B438" s="20"/>
      <c r="C438" s="21"/>
      <c r="D438" s="22"/>
      <c r="E438" s="23"/>
      <c r="F438" s="24"/>
      <c r="G438" s="24"/>
      <c r="H438" s="24"/>
      <c r="I438" s="24"/>
      <c r="J438" s="24"/>
      <c r="K438" s="47"/>
      <c r="L438" s="24"/>
    </row>
    <row r="439" spans="1:12" ht="15">
      <c r="A439" s="26"/>
      <c r="B439" s="27"/>
      <c r="C439" s="28"/>
      <c r="D439" s="29" t="s">
        <v>37</v>
      </c>
      <c r="E439" s="30"/>
      <c r="F439" s="31">
        <f>SUM(F432:F438)</f>
        <v>500</v>
      </c>
      <c r="G439" s="31">
        <f t="shared" ref="G439:J439" si="79">SUM(G432:G438)</f>
        <v>19.099999999999998</v>
      </c>
      <c r="H439" s="31">
        <f t="shared" si="79"/>
        <v>27.99</v>
      </c>
      <c r="I439" s="31">
        <f t="shared" si="79"/>
        <v>87.990000000000009</v>
      </c>
      <c r="J439" s="31">
        <f t="shared" si="79"/>
        <v>470</v>
      </c>
      <c r="K439" s="48"/>
      <c r="L439" s="31">
        <f t="shared" si="77"/>
        <v>80.2</v>
      </c>
    </row>
    <row r="440" spans="1:12" ht="15">
      <c r="A440" s="32">
        <f>A432</f>
        <v>2</v>
      </c>
      <c r="B440" s="33">
        <v>4</v>
      </c>
      <c r="C440" s="34" t="s">
        <v>38</v>
      </c>
      <c r="D440" s="35" t="s">
        <v>34</v>
      </c>
      <c r="E440" s="23" t="s">
        <v>133</v>
      </c>
      <c r="F440" s="24">
        <v>200</v>
      </c>
      <c r="G440" s="24">
        <v>1.25</v>
      </c>
      <c r="H440" s="24">
        <v>0</v>
      </c>
      <c r="I440" s="24">
        <v>16.25</v>
      </c>
      <c r="J440" s="24">
        <v>117.5</v>
      </c>
      <c r="K440" s="47" t="s">
        <v>33</v>
      </c>
      <c r="L440" s="24">
        <v>43</v>
      </c>
    </row>
    <row r="441" spans="1:12" ht="15">
      <c r="A441" s="19"/>
      <c r="B441" s="20"/>
      <c r="C441" s="21"/>
      <c r="D441" s="22"/>
      <c r="E441" s="23"/>
      <c r="F441" s="24"/>
      <c r="G441" s="24"/>
      <c r="H441" s="24"/>
      <c r="I441" s="24"/>
      <c r="J441" s="24"/>
      <c r="K441" s="47"/>
      <c r="L441" s="24"/>
    </row>
    <row r="442" spans="1:12" ht="15">
      <c r="A442" s="19"/>
      <c r="B442" s="20"/>
      <c r="C442" s="21"/>
      <c r="D442" s="22"/>
      <c r="E442" s="23"/>
      <c r="F442" s="24"/>
      <c r="G442" s="24"/>
      <c r="H442" s="24"/>
      <c r="I442" s="24"/>
      <c r="J442" s="24"/>
      <c r="K442" s="47"/>
      <c r="L442" s="24"/>
    </row>
    <row r="443" spans="1:12" ht="15">
      <c r="A443" s="26"/>
      <c r="B443" s="27"/>
      <c r="C443" s="28"/>
      <c r="D443" s="29" t="s">
        <v>37</v>
      </c>
      <c r="E443" s="30"/>
      <c r="F443" s="31">
        <f>SUM(F440:F442)</f>
        <v>200</v>
      </c>
      <c r="G443" s="31">
        <f t="shared" ref="G443:J443" si="80">SUM(G440:G442)</f>
        <v>1.25</v>
      </c>
      <c r="H443" s="31">
        <f t="shared" si="80"/>
        <v>0</v>
      </c>
      <c r="I443" s="31">
        <f t="shared" si="80"/>
        <v>16.25</v>
      </c>
      <c r="J443" s="31">
        <f t="shared" si="80"/>
        <v>117.5</v>
      </c>
      <c r="K443" s="48"/>
      <c r="L443" s="31">
        <f>L440</f>
        <v>43</v>
      </c>
    </row>
    <row r="444" spans="1:12" ht="25.5">
      <c r="A444" s="32">
        <f>A432</f>
        <v>2</v>
      </c>
      <c r="B444" s="33">
        <f>B432</f>
        <v>4</v>
      </c>
      <c r="C444" s="34" t="s">
        <v>40</v>
      </c>
      <c r="D444" s="25" t="s">
        <v>41</v>
      </c>
      <c r="E444" s="23" t="s">
        <v>176</v>
      </c>
      <c r="F444" s="24">
        <v>80</v>
      </c>
      <c r="G444" s="24">
        <v>0.78400000000000003</v>
      </c>
      <c r="H444" s="24">
        <v>4.1040000000000001</v>
      </c>
      <c r="I444" s="24">
        <v>3.6320000000000001</v>
      </c>
      <c r="J444" s="24">
        <v>90</v>
      </c>
      <c r="K444" s="47">
        <v>18</v>
      </c>
      <c r="L444" s="24">
        <v>29</v>
      </c>
    </row>
    <row r="445" spans="1:12" ht="15">
      <c r="A445" s="19"/>
      <c r="B445" s="20"/>
      <c r="C445" s="21"/>
      <c r="D445" s="25" t="s">
        <v>44</v>
      </c>
      <c r="E445" s="23" t="s">
        <v>177</v>
      </c>
      <c r="F445" s="24">
        <v>200</v>
      </c>
      <c r="G445" s="24">
        <v>1.1200000000000001</v>
      </c>
      <c r="H445" s="24">
        <v>3.8</v>
      </c>
      <c r="I445" s="24">
        <v>9</v>
      </c>
      <c r="J445" s="24">
        <v>120</v>
      </c>
      <c r="K445" s="47">
        <v>9</v>
      </c>
      <c r="L445" s="24">
        <v>10.3</v>
      </c>
    </row>
    <row r="446" spans="1:12" ht="15">
      <c r="A446" s="19"/>
      <c r="B446" s="20"/>
      <c r="C446" s="21"/>
      <c r="D446" s="25" t="s">
        <v>46</v>
      </c>
      <c r="E446" s="23" t="s">
        <v>178</v>
      </c>
      <c r="F446" s="24">
        <v>90</v>
      </c>
      <c r="G446" s="24">
        <v>15.2</v>
      </c>
      <c r="H446" s="24">
        <v>14.8</v>
      </c>
      <c r="I446" s="24">
        <v>3.51</v>
      </c>
      <c r="J446" s="24">
        <v>208.98</v>
      </c>
      <c r="K446" s="47" t="s">
        <v>179</v>
      </c>
      <c r="L446" s="24">
        <v>90</v>
      </c>
    </row>
    <row r="447" spans="1:12" ht="15">
      <c r="A447" s="19"/>
      <c r="B447" s="20"/>
      <c r="C447" s="21"/>
      <c r="D447" s="25" t="s">
        <v>49</v>
      </c>
      <c r="E447" s="23" t="s">
        <v>50</v>
      </c>
      <c r="F447" s="24">
        <v>150</v>
      </c>
      <c r="G447" s="24">
        <v>5.4</v>
      </c>
      <c r="H447" s="24">
        <v>6.6</v>
      </c>
      <c r="I447" s="24">
        <v>32</v>
      </c>
      <c r="J447" s="24">
        <v>164.62</v>
      </c>
      <c r="K447" s="47">
        <v>56</v>
      </c>
      <c r="L447" s="24">
        <v>11.9</v>
      </c>
    </row>
    <row r="448" spans="1:12" ht="15">
      <c r="A448" s="19"/>
      <c r="B448" s="20"/>
      <c r="C448" s="21"/>
      <c r="D448" s="25" t="s">
        <v>51</v>
      </c>
      <c r="E448" s="23" t="s">
        <v>52</v>
      </c>
      <c r="F448" s="24">
        <v>250</v>
      </c>
      <c r="G448" s="24">
        <v>0</v>
      </c>
      <c r="H448" s="24">
        <v>0</v>
      </c>
      <c r="I448" s="24">
        <v>28.75</v>
      </c>
      <c r="J448" s="24">
        <v>115</v>
      </c>
      <c r="K448" s="47" t="s">
        <v>33</v>
      </c>
      <c r="L448" s="24">
        <v>27</v>
      </c>
    </row>
    <row r="449" spans="1:12" ht="15">
      <c r="A449" s="19"/>
      <c r="B449" s="20"/>
      <c r="C449" s="21"/>
      <c r="D449" s="25" t="s">
        <v>53</v>
      </c>
      <c r="E449" s="23" t="s">
        <v>32</v>
      </c>
      <c r="F449" s="24">
        <v>20</v>
      </c>
      <c r="G449" s="24">
        <v>1.62</v>
      </c>
      <c r="H449" s="24">
        <v>0.2</v>
      </c>
      <c r="I449" s="24">
        <v>17</v>
      </c>
      <c r="J449" s="24">
        <v>48.9</v>
      </c>
      <c r="K449" s="47" t="s">
        <v>33</v>
      </c>
      <c r="L449" s="24">
        <v>1.6</v>
      </c>
    </row>
    <row r="450" spans="1:12" ht="15">
      <c r="A450" s="19"/>
      <c r="B450" s="20"/>
      <c r="C450" s="21"/>
      <c r="D450" s="25" t="s">
        <v>35</v>
      </c>
      <c r="E450" s="23" t="s">
        <v>36</v>
      </c>
      <c r="F450" s="24">
        <v>30</v>
      </c>
      <c r="G450" s="24">
        <v>1.95</v>
      </c>
      <c r="H450" s="24">
        <v>0.3</v>
      </c>
      <c r="I450" s="24">
        <v>21</v>
      </c>
      <c r="J450" s="24">
        <v>75</v>
      </c>
      <c r="K450" s="47" t="s">
        <v>33</v>
      </c>
      <c r="L450" s="24">
        <v>2.76</v>
      </c>
    </row>
    <row r="451" spans="1:12" ht="15">
      <c r="A451" s="19"/>
      <c r="B451" s="20"/>
      <c r="C451" s="21"/>
      <c r="D451" s="22"/>
      <c r="E451" s="23"/>
      <c r="F451" s="24"/>
      <c r="G451" s="24"/>
      <c r="H451" s="24"/>
      <c r="I451" s="24"/>
      <c r="J451" s="24"/>
      <c r="K451" s="47"/>
      <c r="L451" s="24"/>
    </row>
    <row r="452" spans="1:12" ht="15">
      <c r="A452" s="19"/>
      <c r="B452" s="20"/>
      <c r="C452" s="21"/>
      <c r="D452" s="22"/>
      <c r="E452" s="23"/>
      <c r="F452" s="24"/>
      <c r="G452" s="24"/>
      <c r="H452" s="24"/>
      <c r="I452" s="24"/>
      <c r="J452" s="24"/>
      <c r="K452" s="47"/>
      <c r="L452" s="24"/>
    </row>
    <row r="453" spans="1:12" ht="15">
      <c r="A453" s="26"/>
      <c r="B453" s="27"/>
      <c r="C453" s="28"/>
      <c r="D453" s="29" t="s">
        <v>37</v>
      </c>
      <c r="E453" s="30"/>
      <c r="F453" s="31">
        <f>SUM(F444:F452)</f>
        <v>820</v>
      </c>
      <c r="G453" s="31">
        <f t="shared" ref="G453:J453" si="81">SUM(G444:G452)</f>
        <v>26.073999999999998</v>
      </c>
      <c r="H453" s="31">
        <f t="shared" si="81"/>
        <v>29.804000000000002</v>
      </c>
      <c r="I453" s="31">
        <f t="shared" si="81"/>
        <v>114.892</v>
      </c>
      <c r="J453" s="31">
        <f t="shared" si="81"/>
        <v>822.5</v>
      </c>
      <c r="K453" s="48"/>
      <c r="L453" s="31">
        <f>SUM(L444:L450)</f>
        <v>172.56</v>
      </c>
    </row>
    <row r="454" spans="1:12" ht="25.5">
      <c r="A454" s="32">
        <f>A432</f>
        <v>2</v>
      </c>
      <c r="B454" s="33">
        <f>B432</f>
        <v>4</v>
      </c>
      <c r="C454" s="34" t="s">
        <v>55</v>
      </c>
      <c r="D454" s="35" t="s">
        <v>56</v>
      </c>
      <c r="E454" s="23" t="s">
        <v>180</v>
      </c>
      <c r="F454" s="24">
        <v>65</v>
      </c>
      <c r="G454" s="24">
        <v>9.49</v>
      </c>
      <c r="H454" s="24">
        <v>16.510000000000002</v>
      </c>
      <c r="I454" s="24">
        <v>21.19</v>
      </c>
      <c r="J454" s="24">
        <v>128.30000000000001</v>
      </c>
      <c r="K454" s="47" t="s">
        <v>181</v>
      </c>
      <c r="L454" s="24">
        <v>45.5</v>
      </c>
    </row>
    <row r="455" spans="1:12" ht="15">
      <c r="A455" s="19"/>
      <c r="B455" s="20"/>
      <c r="C455" s="21"/>
      <c r="D455" s="35" t="s">
        <v>51</v>
      </c>
      <c r="E455" s="23"/>
      <c r="F455" s="24"/>
      <c r="G455" s="24"/>
      <c r="H455" s="24"/>
      <c r="I455" s="24"/>
      <c r="J455" s="24"/>
      <c r="K455" s="47"/>
      <c r="L455" s="24"/>
    </row>
    <row r="456" spans="1:12" ht="15">
      <c r="A456" s="19"/>
      <c r="B456" s="20"/>
      <c r="C456" s="21"/>
      <c r="D456" s="22" t="s">
        <v>58</v>
      </c>
      <c r="E456" s="23" t="s">
        <v>59</v>
      </c>
      <c r="F456" s="24">
        <v>250</v>
      </c>
      <c r="G456" s="24">
        <v>7.25</v>
      </c>
      <c r="H456" s="24">
        <v>6.25</v>
      </c>
      <c r="I456" s="24">
        <v>9.25</v>
      </c>
      <c r="J456" s="24">
        <v>124.2</v>
      </c>
      <c r="K456" s="47" t="s">
        <v>33</v>
      </c>
      <c r="L456" s="24">
        <v>22</v>
      </c>
    </row>
    <row r="457" spans="1:12" ht="15">
      <c r="A457" s="19"/>
      <c r="B457" s="20"/>
      <c r="C457" s="21"/>
      <c r="D457" s="22" t="s">
        <v>115</v>
      </c>
      <c r="E457" s="23" t="s">
        <v>182</v>
      </c>
      <c r="F457" s="24">
        <v>30</v>
      </c>
      <c r="G457" s="24">
        <v>1.2</v>
      </c>
      <c r="H457" s="24">
        <v>1.95</v>
      </c>
      <c r="I457" s="24">
        <v>23.1</v>
      </c>
      <c r="J457" s="24">
        <v>100</v>
      </c>
      <c r="K457" s="47" t="s">
        <v>33</v>
      </c>
      <c r="L457" s="24">
        <v>100</v>
      </c>
    </row>
    <row r="458" spans="1:12" ht="15">
      <c r="A458" s="26"/>
      <c r="B458" s="27"/>
      <c r="C458" s="28"/>
      <c r="D458" s="29" t="s">
        <v>37</v>
      </c>
      <c r="E458" s="30"/>
      <c r="F458" s="31">
        <f>SUM(F454:F457)</f>
        <v>345</v>
      </c>
      <c r="G458" s="31">
        <f t="shared" ref="G458:J458" si="82">SUM(G454:G457)</f>
        <v>17.940000000000001</v>
      </c>
      <c r="H458" s="31">
        <f t="shared" si="82"/>
        <v>24.71</v>
      </c>
      <c r="I458" s="31">
        <f t="shared" si="82"/>
        <v>53.540000000000006</v>
      </c>
      <c r="J458" s="31">
        <f t="shared" si="82"/>
        <v>352.5</v>
      </c>
      <c r="K458" s="48"/>
      <c r="L458" s="31">
        <f>L457+L456+L454</f>
        <v>167.5</v>
      </c>
    </row>
    <row r="459" spans="1:12" ht="25.5">
      <c r="A459" s="32">
        <f>A432</f>
        <v>2</v>
      </c>
      <c r="B459" s="33">
        <f>B432</f>
        <v>4</v>
      </c>
      <c r="C459" s="34" t="s">
        <v>60</v>
      </c>
      <c r="D459" s="25" t="s">
        <v>27</v>
      </c>
      <c r="E459" s="23" t="s">
        <v>183</v>
      </c>
      <c r="F459" s="24">
        <v>90</v>
      </c>
      <c r="G459" s="24">
        <v>16.440000000000001</v>
      </c>
      <c r="H459" s="24">
        <v>16.32</v>
      </c>
      <c r="I459" s="24">
        <v>14.64</v>
      </c>
      <c r="J459" s="24">
        <v>100</v>
      </c>
      <c r="K459" s="47" t="s">
        <v>184</v>
      </c>
      <c r="L459" s="24">
        <v>82</v>
      </c>
    </row>
    <row r="460" spans="1:12" ht="15">
      <c r="A460" s="19"/>
      <c r="B460" s="20"/>
      <c r="C460" s="21"/>
      <c r="D460" s="25" t="s">
        <v>49</v>
      </c>
      <c r="E460" s="23" t="s">
        <v>95</v>
      </c>
      <c r="F460" s="24">
        <v>150</v>
      </c>
      <c r="G460" s="24">
        <v>3.1949999999999998</v>
      </c>
      <c r="H460" s="24">
        <v>6.06</v>
      </c>
      <c r="I460" s="24">
        <v>23.295000000000002</v>
      </c>
      <c r="J460" s="24">
        <v>99</v>
      </c>
      <c r="K460" s="47">
        <v>241</v>
      </c>
      <c r="L460" s="24">
        <v>19</v>
      </c>
    </row>
    <row r="461" spans="1:12" ht="25.5">
      <c r="A461" s="19"/>
      <c r="B461" s="20"/>
      <c r="C461" s="21"/>
      <c r="D461" s="25" t="s">
        <v>51</v>
      </c>
      <c r="E461" s="23" t="s">
        <v>185</v>
      </c>
      <c r="F461" s="24">
        <v>200</v>
      </c>
      <c r="G461" s="24">
        <v>0.2</v>
      </c>
      <c r="H461" s="24">
        <v>0</v>
      </c>
      <c r="I461" s="24">
        <v>13</v>
      </c>
      <c r="J461" s="24">
        <v>52.9</v>
      </c>
      <c r="K461" s="47" t="s">
        <v>186</v>
      </c>
      <c r="L461" s="24">
        <v>22</v>
      </c>
    </row>
    <row r="462" spans="1:12" ht="15">
      <c r="A462" s="19"/>
      <c r="B462" s="20"/>
      <c r="C462" s="21"/>
      <c r="D462" s="25" t="s">
        <v>31</v>
      </c>
      <c r="E462" s="23" t="s">
        <v>32</v>
      </c>
      <c r="F462" s="24">
        <v>20</v>
      </c>
      <c r="G462" s="24">
        <v>1.62</v>
      </c>
      <c r="H462" s="24">
        <v>0.2</v>
      </c>
      <c r="I462" s="24">
        <v>17</v>
      </c>
      <c r="J462" s="24">
        <v>48.9</v>
      </c>
      <c r="K462" s="47" t="s">
        <v>33</v>
      </c>
      <c r="L462" s="24">
        <v>1.6</v>
      </c>
    </row>
    <row r="463" spans="1:12" ht="15">
      <c r="A463" s="19"/>
      <c r="B463" s="20"/>
      <c r="C463" s="21"/>
      <c r="D463" s="22" t="s">
        <v>35</v>
      </c>
      <c r="E463" s="23" t="s">
        <v>36</v>
      </c>
      <c r="F463" s="24">
        <v>50</v>
      </c>
      <c r="G463" s="24">
        <v>3.25</v>
      </c>
      <c r="H463" s="24">
        <v>0.5</v>
      </c>
      <c r="I463" s="24">
        <v>27</v>
      </c>
      <c r="J463" s="24">
        <v>250</v>
      </c>
      <c r="K463" s="47" t="s">
        <v>33</v>
      </c>
      <c r="L463" s="24">
        <v>4.5999999999999996</v>
      </c>
    </row>
    <row r="464" spans="1:12" ht="15">
      <c r="A464" s="19"/>
      <c r="B464" s="20"/>
      <c r="C464" s="21"/>
      <c r="D464" s="22" t="s">
        <v>41</v>
      </c>
      <c r="E464" s="23" t="s">
        <v>124</v>
      </c>
      <c r="F464" s="24">
        <v>100</v>
      </c>
      <c r="G464" s="24">
        <v>0.8</v>
      </c>
      <c r="H464" s="24">
        <v>0.1</v>
      </c>
      <c r="I464" s="24">
        <v>2.5</v>
      </c>
      <c r="J464" s="24">
        <v>36.700000000000003</v>
      </c>
      <c r="K464" s="47" t="s">
        <v>121</v>
      </c>
      <c r="L464" s="24">
        <v>19</v>
      </c>
    </row>
    <row r="465" spans="1:12" ht="15">
      <c r="A465" s="26"/>
      <c r="B465" s="27"/>
      <c r="C465" s="28"/>
      <c r="D465" s="29" t="s">
        <v>37</v>
      </c>
      <c r="E465" s="30"/>
      <c r="F465" s="31">
        <f>SUM(F459:F464)</f>
        <v>610</v>
      </c>
      <c r="G465" s="31">
        <f t="shared" ref="G465:J465" si="83">SUM(G459:G464)</f>
        <v>25.505000000000003</v>
      </c>
      <c r="H465" s="31">
        <f t="shared" si="83"/>
        <v>23.18</v>
      </c>
      <c r="I465" s="31">
        <f t="shared" si="83"/>
        <v>97.435000000000002</v>
      </c>
      <c r="J465" s="31">
        <f t="shared" si="83"/>
        <v>587.5</v>
      </c>
      <c r="K465" s="48"/>
      <c r="L465" s="31">
        <f>SUM(L459:L464)</f>
        <v>148.19999999999999</v>
      </c>
    </row>
    <row r="466" spans="1:12" ht="15">
      <c r="A466" s="32">
        <f>A432</f>
        <v>2</v>
      </c>
      <c r="B466" s="33">
        <f>B432</f>
        <v>4</v>
      </c>
      <c r="C466" s="34" t="s">
        <v>67</v>
      </c>
      <c r="D466" s="35" t="s">
        <v>58</v>
      </c>
      <c r="E466" s="23"/>
      <c r="F466" s="24"/>
      <c r="G466" s="24"/>
      <c r="H466" s="24"/>
      <c r="I466" s="24"/>
      <c r="J466" s="24"/>
      <c r="K466" s="47"/>
      <c r="L466" s="24"/>
    </row>
    <row r="467" spans="1:12" ht="15">
      <c r="A467" s="19"/>
      <c r="B467" s="20"/>
      <c r="C467" s="21"/>
      <c r="D467" s="35" t="s">
        <v>56</v>
      </c>
      <c r="E467" s="23"/>
      <c r="F467" s="24"/>
      <c r="G467" s="24"/>
      <c r="H467" s="24"/>
      <c r="I467" s="24"/>
      <c r="J467" s="24"/>
      <c r="K467" s="47"/>
      <c r="L467" s="24"/>
    </row>
    <row r="468" spans="1:12" ht="15">
      <c r="A468" s="19"/>
      <c r="B468" s="20"/>
      <c r="C468" s="21"/>
      <c r="D468" s="35" t="s">
        <v>51</v>
      </c>
      <c r="E468" s="23"/>
      <c r="F468" s="24"/>
      <c r="G468" s="24"/>
      <c r="H468" s="24"/>
      <c r="I468" s="24"/>
      <c r="J468" s="24"/>
      <c r="K468" s="47"/>
      <c r="L468" s="24"/>
    </row>
    <row r="469" spans="1:12" ht="15">
      <c r="A469" s="19"/>
      <c r="B469" s="20"/>
      <c r="C469" s="21"/>
      <c r="D469" s="35" t="s">
        <v>34</v>
      </c>
      <c r="E469" s="23"/>
      <c r="F469" s="24"/>
      <c r="G469" s="24"/>
      <c r="H469" s="24"/>
      <c r="I469" s="24"/>
      <c r="J469" s="24"/>
      <c r="K469" s="47"/>
      <c r="L469" s="24"/>
    </row>
    <row r="470" spans="1:12" ht="15">
      <c r="A470" s="19"/>
      <c r="B470" s="20"/>
      <c r="C470" s="21"/>
      <c r="D470" s="22"/>
      <c r="E470" s="23"/>
      <c r="F470" s="24"/>
      <c r="G470" s="24"/>
      <c r="H470" s="24"/>
      <c r="I470" s="24"/>
      <c r="J470" s="24"/>
      <c r="K470" s="47"/>
      <c r="L470" s="24"/>
    </row>
    <row r="471" spans="1:12" ht="15">
      <c r="A471" s="19"/>
      <c r="B471" s="20"/>
      <c r="C471" s="21"/>
      <c r="D471" s="22"/>
      <c r="E471" s="23"/>
      <c r="F471" s="24"/>
      <c r="G471" s="24"/>
      <c r="H471" s="24"/>
      <c r="I471" s="24"/>
      <c r="J471" s="24"/>
      <c r="K471" s="47"/>
      <c r="L471" s="24"/>
    </row>
    <row r="472" spans="1:12" ht="15">
      <c r="A472" s="26"/>
      <c r="B472" s="27"/>
      <c r="C472" s="28"/>
      <c r="D472" s="36" t="s">
        <v>37</v>
      </c>
      <c r="E472" s="30"/>
      <c r="F472" s="31">
        <f>SUM(F466:F471)</f>
        <v>0</v>
      </c>
      <c r="G472" s="31">
        <f t="shared" ref="G472:J472" si="84">SUM(G466:G471)</f>
        <v>0</v>
      </c>
      <c r="H472" s="31">
        <f t="shared" si="84"/>
        <v>0</v>
      </c>
      <c r="I472" s="31">
        <f t="shared" si="84"/>
        <v>0</v>
      </c>
      <c r="J472" s="31">
        <f t="shared" si="84"/>
        <v>0</v>
      </c>
      <c r="K472" s="48"/>
      <c r="L472" s="31">
        <f t="shared" ref="L472" ca="1" si="85">SUM(L466:L474)</f>
        <v>0</v>
      </c>
    </row>
    <row r="473" spans="1:12" ht="15.75" customHeight="1">
      <c r="A473" s="37">
        <f>A432</f>
        <v>2</v>
      </c>
      <c r="B473" s="38">
        <f>B432</f>
        <v>4</v>
      </c>
      <c r="C473" s="77" t="s">
        <v>68</v>
      </c>
      <c r="D473" s="78"/>
      <c r="E473" s="41"/>
      <c r="F473" s="42">
        <f>F465+F458+F453+F443+F439</f>
        <v>2475</v>
      </c>
      <c r="G473" s="42">
        <f t="shared" ref="G473:J473" si="86">G439+G443+G453+G458+G465+G472</f>
        <v>89.869</v>
      </c>
      <c r="H473" s="42">
        <f t="shared" si="86"/>
        <v>105.684</v>
      </c>
      <c r="I473" s="42">
        <f t="shared" si="86"/>
        <v>370.10700000000003</v>
      </c>
      <c r="J473" s="42">
        <f t="shared" si="86"/>
        <v>2350</v>
      </c>
      <c r="K473" s="49"/>
      <c r="L473" s="42">
        <f>L465+L458+L453+L443+L439</f>
        <v>611.46</v>
      </c>
    </row>
    <row r="474" spans="1:12" ht="13.5" customHeight="1">
      <c r="A474" s="13">
        <v>2</v>
      </c>
      <c r="B474" s="14">
        <v>5</v>
      </c>
      <c r="C474" s="15" t="s">
        <v>26</v>
      </c>
      <c r="D474" s="16" t="s">
        <v>27</v>
      </c>
      <c r="E474" s="17" t="s">
        <v>187</v>
      </c>
      <c r="F474" s="18">
        <v>150</v>
      </c>
      <c r="G474" s="18">
        <v>5.2</v>
      </c>
      <c r="H474" s="18">
        <v>4.88</v>
      </c>
      <c r="I474" s="18">
        <v>28.9</v>
      </c>
      <c r="J474" s="18">
        <v>121.1</v>
      </c>
      <c r="K474" s="46">
        <v>115</v>
      </c>
      <c r="L474" s="18">
        <v>17</v>
      </c>
    </row>
    <row r="475" spans="1:12" ht="15">
      <c r="A475" s="19"/>
      <c r="B475" s="20"/>
      <c r="C475" s="21"/>
      <c r="D475" s="22" t="s">
        <v>58</v>
      </c>
      <c r="E475" s="23" t="s">
        <v>138</v>
      </c>
      <c r="F475" s="24">
        <v>150</v>
      </c>
      <c r="G475" s="24">
        <v>24</v>
      </c>
      <c r="H475" s="24">
        <v>0.75</v>
      </c>
      <c r="I475" s="24">
        <v>15</v>
      </c>
      <c r="J475" s="24">
        <v>110</v>
      </c>
      <c r="K475" s="47" t="s">
        <v>33</v>
      </c>
      <c r="L475" s="24">
        <v>50</v>
      </c>
    </row>
    <row r="476" spans="1:12" ht="15">
      <c r="A476" s="19"/>
      <c r="B476" s="20"/>
      <c r="C476" s="21"/>
      <c r="D476" s="25" t="s">
        <v>29</v>
      </c>
      <c r="E476" s="23" t="s">
        <v>71</v>
      </c>
      <c r="F476" s="24">
        <v>200</v>
      </c>
      <c r="G476" s="24">
        <v>4.01</v>
      </c>
      <c r="H476" s="24">
        <v>5.56</v>
      </c>
      <c r="I476" s="24">
        <v>21.05</v>
      </c>
      <c r="J476" s="24">
        <v>140</v>
      </c>
      <c r="K476" s="47">
        <v>74</v>
      </c>
      <c r="L476" s="24">
        <v>17</v>
      </c>
    </row>
    <row r="477" spans="1:12" ht="15">
      <c r="A477" s="19"/>
      <c r="B477" s="20"/>
      <c r="C477" s="21"/>
      <c r="D477" s="25" t="s">
        <v>31</v>
      </c>
      <c r="E477" s="23" t="s">
        <v>32</v>
      </c>
      <c r="F477" s="24">
        <v>20</v>
      </c>
      <c r="G477" s="24">
        <v>1.62</v>
      </c>
      <c r="H477" s="24">
        <v>0.2</v>
      </c>
      <c r="I477" s="24">
        <v>17</v>
      </c>
      <c r="J477" s="24">
        <v>48.9</v>
      </c>
      <c r="K477" s="47" t="s">
        <v>33</v>
      </c>
      <c r="L477" s="24">
        <v>1.6</v>
      </c>
    </row>
    <row r="478" spans="1:12" ht="15">
      <c r="A478" s="19"/>
      <c r="B478" s="20"/>
      <c r="C478" s="21"/>
      <c r="D478" s="25" t="s">
        <v>34</v>
      </c>
      <c r="E478" s="23"/>
      <c r="F478" s="24"/>
      <c r="G478" s="24"/>
      <c r="H478" s="24"/>
      <c r="I478" s="24"/>
      <c r="J478" s="24"/>
      <c r="K478" s="47"/>
      <c r="L478" s="24"/>
    </row>
    <row r="479" spans="1:12" ht="15">
      <c r="A479" s="19"/>
      <c r="B479" s="20"/>
      <c r="C479" s="21"/>
      <c r="D479" s="22" t="s">
        <v>58</v>
      </c>
      <c r="E479" s="23" t="s">
        <v>70</v>
      </c>
      <c r="F479" s="24">
        <v>10</v>
      </c>
      <c r="G479" s="24">
        <v>0.1</v>
      </c>
      <c r="H479" s="24">
        <v>7.25</v>
      </c>
      <c r="I479" s="24">
        <v>0.14000000000000001</v>
      </c>
      <c r="J479" s="24">
        <v>50</v>
      </c>
      <c r="K479" s="47" t="s">
        <v>33</v>
      </c>
      <c r="L479" s="24">
        <v>13</v>
      </c>
    </row>
    <row r="480" spans="1:12" ht="15">
      <c r="A480" s="19"/>
      <c r="B480" s="20"/>
      <c r="C480" s="21"/>
      <c r="D480" s="22"/>
      <c r="E480" s="23"/>
      <c r="F480" s="24"/>
      <c r="G480" s="24"/>
      <c r="H480" s="24"/>
      <c r="I480" s="24"/>
      <c r="J480" s="24"/>
      <c r="K480" s="47"/>
      <c r="L480" s="24"/>
    </row>
    <row r="481" spans="1:12" ht="15">
      <c r="A481" s="26"/>
      <c r="B481" s="27"/>
      <c r="C481" s="28"/>
      <c r="D481" s="29" t="s">
        <v>37</v>
      </c>
      <c r="E481" s="30"/>
      <c r="F481" s="31">
        <f>SUM(F474:F480)</f>
        <v>530</v>
      </c>
      <c r="G481" s="31">
        <f t="shared" ref="G481:J481" si="87">SUM(G474:G480)</f>
        <v>34.93</v>
      </c>
      <c r="H481" s="31">
        <f t="shared" si="87"/>
        <v>18.64</v>
      </c>
      <c r="I481" s="31">
        <f t="shared" si="87"/>
        <v>82.09</v>
      </c>
      <c r="J481" s="31">
        <f t="shared" si="87"/>
        <v>470</v>
      </c>
      <c r="K481" s="48"/>
      <c r="L481" s="31">
        <f t="shared" ref="L481" si="88">SUM(L474:L480)</f>
        <v>98.6</v>
      </c>
    </row>
    <row r="482" spans="1:12" ht="15">
      <c r="A482" s="32">
        <f>A474</f>
        <v>2</v>
      </c>
      <c r="B482" s="33">
        <v>5</v>
      </c>
      <c r="C482" s="34" t="s">
        <v>38</v>
      </c>
      <c r="D482" s="35" t="s">
        <v>34</v>
      </c>
      <c r="E482" s="43" t="s">
        <v>188</v>
      </c>
      <c r="F482" s="24">
        <v>200</v>
      </c>
      <c r="G482" s="24">
        <v>4.96</v>
      </c>
      <c r="H482" s="24">
        <v>2.7</v>
      </c>
      <c r="I482" s="24">
        <v>19.43</v>
      </c>
      <c r="J482" s="24">
        <v>117.5</v>
      </c>
      <c r="K482" s="47" t="s">
        <v>33</v>
      </c>
      <c r="L482" s="24">
        <v>59</v>
      </c>
    </row>
    <row r="483" spans="1:12" ht="15">
      <c r="A483" s="19"/>
      <c r="B483" s="20"/>
      <c r="C483" s="21"/>
      <c r="D483" s="22"/>
      <c r="E483" s="23"/>
      <c r="F483" s="24"/>
      <c r="G483" s="24"/>
      <c r="H483" s="24"/>
      <c r="I483" s="24"/>
      <c r="J483" s="24"/>
      <c r="K483" s="47"/>
      <c r="L483" s="24"/>
    </row>
    <row r="484" spans="1:12" ht="15">
      <c r="A484" s="19"/>
      <c r="B484" s="20"/>
      <c r="C484" s="21"/>
      <c r="D484" s="22"/>
      <c r="E484" s="23"/>
      <c r="F484" s="24"/>
      <c r="G484" s="24"/>
      <c r="H484" s="24"/>
      <c r="I484" s="24"/>
      <c r="J484" s="24"/>
      <c r="K484" s="47"/>
      <c r="L484" s="24"/>
    </row>
    <row r="485" spans="1:12" ht="15">
      <c r="A485" s="26"/>
      <c r="B485" s="27"/>
      <c r="C485" s="28"/>
      <c r="D485" s="29" t="s">
        <v>37</v>
      </c>
      <c r="E485" s="30"/>
      <c r="F485" s="31">
        <f>SUM(F482:F484)</f>
        <v>200</v>
      </c>
      <c r="G485" s="31">
        <f t="shared" ref="G485:J485" si="89">SUM(G482:G484)</f>
        <v>4.96</v>
      </c>
      <c r="H485" s="31">
        <f t="shared" si="89"/>
        <v>2.7</v>
      </c>
      <c r="I485" s="31">
        <f t="shared" si="89"/>
        <v>19.43</v>
      </c>
      <c r="J485" s="31">
        <f t="shared" si="89"/>
        <v>117.5</v>
      </c>
      <c r="K485" s="48"/>
      <c r="L485" s="31">
        <f>SUM(L482:L484)</f>
        <v>59</v>
      </c>
    </row>
    <row r="486" spans="1:12" ht="15">
      <c r="A486" s="32">
        <f>A474</f>
        <v>2</v>
      </c>
      <c r="B486" s="33">
        <f>B474</f>
        <v>5</v>
      </c>
      <c r="C486" s="34" t="s">
        <v>40</v>
      </c>
      <c r="D486" s="25" t="s">
        <v>41</v>
      </c>
      <c r="E486" s="23" t="s">
        <v>189</v>
      </c>
      <c r="F486" s="24">
        <v>80</v>
      </c>
      <c r="G486" s="24">
        <v>7.2</v>
      </c>
      <c r="H486" s="24">
        <v>8.5</v>
      </c>
      <c r="I486" s="24">
        <v>3.86</v>
      </c>
      <c r="J486" s="24">
        <v>53.136000000000003</v>
      </c>
      <c r="K486" s="47">
        <v>45</v>
      </c>
      <c r="L486" s="24">
        <v>10</v>
      </c>
    </row>
    <row r="487" spans="1:12" ht="15">
      <c r="A487" s="19"/>
      <c r="B487" s="20"/>
      <c r="C487" s="21"/>
      <c r="D487" s="25" t="s">
        <v>44</v>
      </c>
      <c r="E487" s="23" t="s">
        <v>190</v>
      </c>
      <c r="F487" s="24">
        <v>250</v>
      </c>
      <c r="G487" s="24">
        <v>2.4</v>
      </c>
      <c r="H487" s="24">
        <v>5</v>
      </c>
      <c r="I487" s="24">
        <v>15.7</v>
      </c>
      <c r="J487" s="24">
        <v>100.1</v>
      </c>
      <c r="K487" s="47">
        <v>42</v>
      </c>
      <c r="L487" s="24">
        <v>8</v>
      </c>
    </row>
    <row r="488" spans="1:12" ht="15">
      <c r="A488" s="19"/>
      <c r="B488" s="20"/>
      <c r="C488" s="21"/>
      <c r="D488" s="25" t="s">
        <v>46</v>
      </c>
      <c r="E488" s="23" t="s">
        <v>191</v>
      </c>
      <c r="F488" s="24">
        <v>240</v>
      </c>
      <c r="G488" s="24">
        <v>19.899999999999999</v>
      </c>
      <c r="H488" s="24">
        <v>26.76</v>
      </c>
      <c r="I488" s="24">
        <v>28.92</v>
      </c>
      <c r="J488" s="24">
        <v>405.36399999999998</v>
      </c>
      <c r="K488" s="47">
        <v>180</v>
      </c>
      <c r="L488" s="24">
        <v>116</v>
      </c>
    </row>
    <row r="489" spans="1:12" ht="15">
      <c r="A489" s="19"/>
      <c r="B489" s="20"/>
      <c r="C489" s="21"/>
      <c r="D489" s="25" t="s">
        <v>49</v>
      </c>
      <c r="E489" s="23"/>
      <c r="F489" s="24"/>
      <c r="G489" s="24"/>
      <c r="H489" s="24"/>
      <c r="I489" s="24"/>
      <c r="J489" s="24"/>
      <c r="K489" s="47"/>
      <c r="L489" s="24"/>
    </row>
    <row r="490" spans="1:12" ht="15">
      <c r="A490" s="19"/>
      <c r="B490" s="20"/>
      <c r="C490" s="21"/>
      <c r="D490" s="25" t="s">
        <v>51</v>
      </c>
      <c r="E490" s="23" t="s">
        <v>52</v>
      </c>
      <c r="F490" s="24">
        <v>250</v>
      </c>
      <c r="G490" s="24">
        <v>0</v>
      </c>
      <c r="H490" s="24">
        <v>0</v>
      </c>
      <c r="I490" s="24">
        <v>28.75</v>
      </c>
      <c r="J490" s="24">
        <v>115</v>
      </c>
      <c r="K490" s="47" t="s">
        <v>33</v>
      </c>
      <c r="L490" s="24">
        <v>27</v>
      </c>
    </row>
    <row r="491" spans="1:12" ht="15">
      <c r="A491" s="19"/>
      <c r="B491" s="20"/>
      <c r="C491" s="21"/>
      <c r="D491" s="25" t="s">
        <v>53</v>
      </c>
      <c r="E491" s="23" t="s">
        <v>32</v>
      </c>
      <c r="F491" s="24">
        <v>20</v>
      </c>
      <c r="G491" s="24">
        <v>1.62</v>
      </c>
      <c r="H491" s="24">
        <v>0.2</v>
      </c>
      <c r="I491" s="24">
        <v>17</v>
      </c>
      <c r="J491" s="24">
        <v>48.9</v>
      </c>
      <c r="K491" s="47" t="s">
        <v>33</v>
      </c>
      <c r="L491" s="24">
        <v>1.6</v>
      </c>
    </row>
    <row r="492" spans="1:12" ht="15">
      <c r="A492" s="19"/>
      <c r="B492" s="20"/>
      <c r="C492" s="21"/>
      <c r="D492" s="25" t="s">
        <v>35</v>
      </c>
      <c r="E492" s="23" t="s">
        <v>36</v>
      </c>
      <c r="F492" s="24">
        <v>40</v>
      </c>
      <c r="G492" s="24">
        <v>2.6</v>
      </c>
      <c r="H492" s="24">
        <v>0.4</v>
      </c>
      <c r="I492" s="24">
        <v>21.6</v>
      </c>
      <c r="J492" s="24">
        <v>100</v>
      </c>
      <c r="K492" s="47" t="s">
        <v>33</v>
      </c>
      <c r="L492" s="24">
        <v>3.68</v>
      </c>
    </row>
    <row r="493" spans="1:12" ht="15">
      <c r="A493" s="19"/>
      <c r="B493" s="20"/>
      <c r="C493" s="21"/>
      <c r="D493" s="22"/>
      <c r="E493" s="23"/>
      <c r="F493" s="24"/>
      <c r="G493" s="24"/>
      <c r="H493" s="24"/>
      <c r="I493" s="24"/>
      <c r="J493" s="24"/>
      <c r="K493" s="47"/>
      <c r="L493" s="24"/>
    </row>
    <row r="494" spans="1:12" ht="15">
      <c r="A494" s="19"/>
      <c r="B494" s="20"/>
      <c r="C494" s="21"/>
      <c r="D494" s="22"/>
      <c r="E494" s="23"/>
      <c r="F494" s="24"/>
      <c r="G494" s="24"/>
      <c r="H494" s="24"/>
      <c r="I494" s="24"/>
      <c r="J494" s="24"/>
      <c r="K494" s="47"/>
      <c r="L494" s="24"/>
    </row>
    <row r="495" spans="1:12" ht="15">
      <c r="A495" s="26"/>
      <c r="B495" s="27"/>
      <c r="C495" s="28"/>
      <c r="D495" s="29" t="s">
        <v>37</v>
      </c>
      <c r="E495" s="30"/>
      <c r="F495" s="31">
        <f>SUM(F486:F494)</f>
        <v>880</v>
      </c>
      <c r="G495" s="31">
        <f t="shared" ref="G495:J495" si="90">SUM(G486:G494)</f>
        <v>33.72</v>
      </c>
      <c r="H495" s="31">
        <f t="shared" si="90"/>
        <v>40.860000000000007</v>
      </c>
      <c r="I495" s="31">
        <f t="shared" si="90"/>
        <v>115.83000000000001</v>
      </c>
      <c r="J495" s="31">
        <f t="shared" si="90"/>
        <v>822.49999999999989</v>
      </c>
      <c r="K495" s="48"/>
      <c r="L495" s="31">
        <f>SUM(L486:L494)</f>
        <v>166.28</v>
      </c>
    </row>
    <row r="496" spans="1:12" ht="15">
      <c r="A496" s="32">
        <f>A474</f>
        <v>2</v>
      </c>
      <c r="B496" s="33">
        <f>B474</f>
        <v>5</v>
      </c>
      <c r="C496" s="34" t="s">
        <v>55</v>
      </c>
      <c r="D496" s="35" t="s">
        <v>56</v>
      </c>
      <c r="E496" s="23" t="s">
        <v>192</v>
      </c>
      <c r="F496" s="24">
        <v>50</v>
      </c>
      <c r="G496" s="24">
        <v>3.5</v>
      </c>
      <c r="H496" s="24">
        <v>4</v>
      </c>
      <c r="I496" s="24">
        <v>28</v>
      </c>
      <c r="J496" s="24">
        <v>200</v>
      </c>
      <c r="K496" s="47">
        <v>124</v>
      </c>
      <c r="L496" s="24">
        <v>20</v>
      </c>
    </row>
    <row r="497" spans="1:12" ht="15">
      <c r="A497" s="19"/>
      <c r="B497" s="20"/>
      <c r="C497" s="21"/>
      <c r="D497" s="35" t="s">
        <v>51</v>
      </c>
      <c r="E497" s="23" t="s">
        <v>93</v>
      </c>
      <c r="F497" s="24">
        <v>250</v>
      </c>
      <c r="G497" s="24">
        <v>7</v>
      </c>
      <c r="H497" s="24">
        <v>8.75</v>
      </c>
      <c r="I497" s="24">
        <v>11.75</v>
      </c>
      <c r="J497" s="24">
        <v>152.5</v>
      </c>
      <c r="K497" s="47" t="s">
        <v>33</v>
      </c>
      <c r="L497" s="24">
        <v>23</v>
      </c>
    </row>
    <row r="498" spans="1:12" ht="15">
      <c r="A498" s="19"/>
      <c r="B498" s="20"/>
      <c r="C498" s="21"/>
      <c r="D498" s="22"/>
      <c r="E498" s="23"/>
      <c r="F498" s="24"/>
      <c r="G498" s="24"/>
      <c r="H498" s="24"/>
      <c r="I498" s="24"/>
      <c r="J498" s="24"/>
      <c r="K498" s="47"/>
      <c r="L498" s="24"/>
    </row>
    <row r="499" spans="1:12" ht="15">
      <c r="A499" s="19"/>
      <c r="B499" s="20"/>
      <c r="C499" s="21"/>
      <c r="D499" s="22"/>
      <c r="E499" s="23"/>
      <c r="F499" s="24"/>
      <c r="G499" s="24"/>
      <c r="H499" s="24"/>
      <c r="I499" s="24"/>
      <c r="J499" s="24"/>
      <c r="K499" s="47"/>
      <c r="L499" s="24"/>
    </row>
    <row r="500" spans="1:12" ht="15">
      <c r="A500" s="26"/>
      <c r="B500" s="27"/>
      <c r="C500" s="28"/>
      <c r="D500" s="29" t="s">
        <v>37</v>
      </c>
      <c r="E500" s="30"/>
      <c r="F500" s="31">
        <f>SUM(F496:F499)</f>
        <v>300</v>
      </c>
      <c r="G500" s="31">
        <f t="shared" ref="G500:J500" si="91">SUM(G496:G499)</f>
        <v>10.5</v>
      </c>
      <c r="H500" s="31">
        <f t="shared" si="91"/>
        <v>12.75</v>
      </c>
      <c r="I500" s="31">
        <f t="shared" si="91"/>
        <v>39.75</v>
      </c>
      <c r="J500" s="31">
        <f t="shared" si="91"/>
        <v>352.5</v>
      </c>
      <c r="K500" s="48"/>
      <c r="L500" s="31">
        <f>SUM(L496:L499)</f>
        <v>43</v>
      </c>
    </row>
    <row r="501" spans="1:12" ht="25.5">
      <c r="A501" s="32">
        <f>A474</f>
        <v>2</v>
      </c>
      <c r="B501" s="33">
        <f>B474</f>
        <v>5</v>
      </c>
      <c r="C501" s="34" t="s">
        <v>60</v>
      </c>
      <c r="D501" s="25" t="s">
        <v>27</v>
      </c>
      <c r="E501" s="23" t="s">
        <v>193</v>
      </c>
      <c r="F501" s="24">
        <v>90</v>
      </c>
      <c r="G501" s="24">
        <v>8.01</v>
      </c>
      <c r="H501" s="24">
        <v>3.96</v>
      </c>
      <c r="I501" s="24">
        <v>4.2300000000000004</v>
      </c>
      <c r="J501" s="24">
        <v>122.5</v>
      </c>
      <c r="K501" s="47">
        <v>80</v>
      </c>
      <c r="L501" s="24">
        <v>48</v>
      </c>
    </row>
    <row r="502" spans="1:12" ht="15">
      <c r="A502" s="19"/>
      <c r="B502" s="20"/>
      <c r="C502" s="21"/>
      <c r="D502" s="25" t="s">
        <v>49</v>
      </c>
      <c r="E502" s="23" t="s">
        <v>90</v>
      </c>
      <c r="F502" s="24">
        <v>150</v>
      </c>
      <c r="G502" s="24">
        <v>8.3699999999999992</v>
      </c>
      <c r="H502" s="24">
        <v>8.24</v>
      </c>
      <c r="I502" s="24">
        <v>41.1</v>
      </c>
      <c r="J502" s="24">
        <v>247</v>
      </c>
      <c r="K502" s="47">
        <v>53</v>
      </c>
      <c r="L502" s="24">
        <v>14</v>
      </c>
    </row>
    <row r="503" spans="1:12" ht="25.5">
      <c r="A503" s="19"/>
      <c r="B503" s="20"/>
      <c r="C503" s="21"/>
      <c r="D503" s="25" t="s">
        <v>51</v>
      </c>
      <c r="E503" s="23" t="s">
        <v>145</v>
      </c>
      <c r="F503" s="24">
        <v>200</v>
      </c>
      <c r="G503" s="24">
        <v>0.22</v>
      </c>
      <c r="H503" s="24">
        <v>0.04</v>
      </c>
      <c r="I503" s="24">
        <v>17.57</v>
      </c>
      <c r="J503" s="24">
        <v>69.099999999999994</v>
      </c>
      <c r="K503" s="47">
        <v>58</v>
      </c>
      <c r="L503" s="24">
        <v>10</v>
      </c>
    </row>
    <row r="504" spans="1:12" ht="15">
      <c r="A504" s="19"/>
      <c r="B504" s="20"/>
      <c r="C504" s="21"/>
      <c r="D504" s="25" t="s">
        <v>31</v>
      </c>
      <c r="E504" s="23" t="s">
        <v>32</v>
      </c>
      <c r="F504" s="24">
        <v>20</v>
      </c>
      <c r="G504" s="24">
        <v>1.62</v>
      </c>
      <c r="H504" s="24">
        <v>0.2</v>
      </c>
      <c r="I504" s="24">
        <v>17</v>
      </c>
      <c r="J504" s="24">
        <v>48.9</v>
      </c>
      <c r="K504" s="47" t="s">
        <v>33</v>
      </c>
      <c r="L504" s="24">
        <v>1.6</v>
      </c>
    </row>
    <row r="505" spans="1:12" ht="15">
      <c r="A505" s="19"/>
      <c r="B505" s="20"/>
      <c r="C505" s="21"/>
      <c r="D505" s="22" t="s">
        <v>35</v>
      </c>
      <c r="E505" s="23" t="s">
        <v>36</v>
      </c>
      <c r="F505" s="24">
        <v>40</v>
      </c>
      <c r="G505" s="24">
        <v>2.6</v>
      </c>
      <c r="H505" s="24">
        <v>0.4</v>
      </c>
      <c r="I505" s="24">
        <v>21.6</v>
      </c>
      <c r="J505" s="24">
        <v>100</v>
      </c>
      <c r="K505" s="47" t="s">
        <v>33</v>
      </c>
      <c r="L505" s="24">
        <v>3.68</v>
      </c>
    </row>
    <row r="506" spans="1:12" ht="15">
      <c r="A506" s="19"/>
      <c r="B506" s="20"/>
      <c r="C506" s="21"/>
      <c r="D506" s="22"/>
      <c r="E506" s="23"/>
      <c r="F506" s="24"/>
      <c r="G506" s="24"/>
      <c r="H506" s="24"/>
      <c r="I506" s="24"/>
      <c r="J506" s="24"/>
      <c r="K506" s="47"/>
      <c r="L506" s="24"/>
    </row>
    <row r="507" spans="1:12" ht="15">
      <c r="A507" s="26"/>
      <c r="B507" s="27"/>
      <c r="C507" s="28"/>
      <c r="D507" s="29" t="s">
        <v>37</v>
      </c>
      <c r="E507" s="30"/>
      <c r="F507" s="31">
        <f>SUM(F501:F506)</f>
        <v>500</v>
      </c>
      <c r="G507" s="31">
        <f t="shared" ref="G507:J507" si="92">SUM(G501:G506)</f>
        <v>20.82</v>
      </c>
      <c r="H507" s="31">
        <f t="shared" si="92"/>
        <v>12.839999999999998</v>
      </c>
      <c r="I507" s="31">
        <f t="shared" si="92"/>
        <v>101.5</v>
      </c>
      <c r="J507" s="31">
        <f t="shared" si="92"/>
        <v>587.5</v>
      </c>
      <c r="K507" s="48"/>
      <c r="L507" s="31">
        <f>SUM(L501:L506)</f>
        <v>77.28</v>
      </c>
    </row>
    <row r="508" spans="1:12" ht="15">
      <c r="A508" s="32">
        <f>A474</f>
        <v>2</v>
      </c>
      <c r="B508" s="33">
        <f>B474</f>
        <v>5</v>
      </c>
      <c r="C508" s="34" t="s">
        <v>67</v>
      </c>
      <c r="D508" s="35" t="s">
        <v>58</v>
      </c>
      <c r="E508" s="23"/>
      <c r="F508" s="24"/>
      <c r="G508" s="24"/>
      <c r="H508" s="24"/>
      <c r="I508" s="24"/>
      <c r="J508" s="24"/>
      <c r="K508" s="47"/>
      <c r="L508" s="24"/>
    </row>
    <row r="509" spans="1:12" ht="15">
      <c r="A509" s="19"/>
      <c r="B509" s="20"/>
      <c r="C509" s="21"/>
      <c r="D509" s="35" t="s">
        <v>56</v>
      </c>
      <c r="E509" s="23"/>
      <c r="F509" s="24"/>
      <c r="G509" s="24"/>
      <c r="H509" s="24"/>
      <c r="I509" s="24"/>
      <c r="J509" s="24"/>
      <c r="K509" s="47"/>
      <c r="L509" s="24"/>
    </row>
    <row r="510" spans="1:12" ht="15">
      <c r="A510" s="19"/>
      <c r="B510" s="20"/>
      <c r="C510" s="21"/>
      <c r="D510" s="35" t="s">
        <v>51</v>
      </c>
      <c r="E510" s="23"/>
      <c r="F510" s="24"/>
      <c r="G510" s="24"/>
      <c r="H510" s="24"/>
      <c r="I510" s="24"/>
      <c r="J510" s="24"/>
      <c r="K510" s="47"/>
      <c r="L510" s="24"/>
    </row>
    <row r="511" spans="1:12" ht="15">
      <c r="A511" s="19"/>
      <c r="B511" s="20"/>
      <c r="C511" s="21"/>
      <c r="D511" s="35" t="s">
        <v>34</v>
      </c>
      <c r="E511" s="23"/>
      <c r="F511" s="24"/>
      <c r="G511" s="24"/>
      <c r="H511" s="24"/>
      <c r="I511" s="24"/>
      <c r="J511" s="24"/>
      <c r="K511" s="47"/>
      <c r="L511" s="24"/>
    </row>
    <row r="512" spans="1:12" ht="15">
      <c r="A512" s="19"/>
      <c r="B512" s="20"/>
      <c r="C512" s="21"/>
      <c r="D512" s="22"/>
      <c r="E512" s="23"/>
      <c r="F512" s="24"/>
      <c r="G512" s="24"/>
      <c r="H512" s="24"/>
      <c r="I512" s="24"/>
      <c r="J512" s="24"/>
      <c r="K512" s="47"/>
      <c r="L512" s="24"/>
    </row>
    <row r="513" spans="1:12" ht="15">
      <c r="A513" s="19"/>
      <c r="B513" s="20"/>
      <c r="C513" s="21"/>
      <c r="D513" s="22"/>
      <c r="E513" s="23"/>
      <c r="F513" s="24"/>
      <c r="G513" s="24"/>
      <c r="H513" s="24"/>
      <c r="I513" s="24"/>
      <c r="J513" s="24"/>
      <c r="K513" s="47"/>
      <c r="L513" s="24"/>
    </row>
    <row r="514" spans="1:12" ht="15">
      <c r="A514" s="26"/>
      <c r="B514" s="27"/>
      <c r="C514" s="28"/>
      <c r="D514" s="36" t="s">
        <v>37</v>
      </c>
      <c r="E514" s="30"/>
      <c r="F514" s="31">
        <f>SUM(F508:F513)</f>
        <v>0</v>
      </c>
      <c r="G514" s="31">
        <f t="shared" ref="G514:J514" si="93">SUM(G508:G513)</f>
        <v>0</v>
      </c>
      <c r="H514" s="31">
        <f t="shared" si="93"/>
        <v>0</v>
      </c>
      <c r="I514" s="31">
        <f t="shared" si="93"/>
        <v>0</v>
      </c>
      <c r="J514" s="31">
        <f t="shared" si="93"/>
        <v>0</v>
      </c>
      <c r="K514" s="48"/>
      <c r="L514" s="31">
        <f t="shared" ref="L514" ca="1" si="94">SUM(L508:L516)</f>
        <v>0</v>
      </c>
    </row>
    <row r="515" spans="1:12" ht="14.45" customHeight="1">
      <c r="A515" s="61">
        <f>A474</f>
        <v>2</v>
      </c>
      <c r="B515" s="62">
        <f>B474</f>
        <v>5</v>
      </c>
      <c r="C515" s="77" t="s">
        <v>68</v>
      </c>
      <c r="D515" s="78"/>
      <c r="E515" s="63"/>
      <c r="F515" s="64">
        <f>F507+F500+F495+F485+F481</f>
        <v>2410</v>
      </c>
      <c r="G515" s="64">
        <f t="shared" ref="G515:J515" si="95">G481+G485+G495+G500+G507+G514</f>
        <v>104.93</v>
      </c>
      <c r="H515" s="64">
        <f t="shared" si="95"/>
        <v>87.79</v>
      </c>
      <c r="I515" s="64">
        <f t="shared" si="95"/>
        <v>358.6</v>
      </c>
      <c r="J515" s="64">
        <f t="shared" si="95"/>
        <v>2350</v>
      </c>
      <c r="K515" s="67"/>
      <c r="L515" s="42">
        <f>L507+L500+L495+L485+L481</f>
        <v>444.15999999999997</v>
      </c>
    </row>
    <row r="516" spans="1:12" ht="15">
      <c r="A516" s="13">
        <v>2</v>
      </c>
      <c r="B516" s="14">
        <v>6</v>
      </c>
      <c r="C516" s="15" t="s">
        <v>26</v>
      </c>
      <c r="D516" s="16" t="s">
        <v>27</v>
      </c>
      <c r="E516" s="17" t="s">
        <v>194</v>
      </c>
      <c r="F516" s="18">
        <v>160</v>
      </c>
      <c r="G516" s="18">
        <v>4.7</v>
      </c>
      <c r="H516" s="18">
        <v>5.6</v>
      </c>
      <c r="I516" s="18">
        <v>26.72</v>
      </c>
      <c r="J516" s="18">
        <v>104</v>
      </c>
      <c r="K516" s="46">
        <v>112</v>
      </c>
      <c r="L516" s="18">
        <v>18.600000000000001</v>
      </c>
    </row>
    <row r="517" spans="1:12" ht="15">
      <c r="A517" s="19"/>
      <c r="B517" s="20"/>
      <c r="C517" s="21"/>
      <c r="D517" s="22" t="s">
        <v>58</v>
      </c>
      <c r="E517" s="23" t="s">
        <v>70</v>
      </c>
      <c r="F517" s="24">
        <v>10</v>
      </c>
      <c r="G517" s="24">
        <v>0.1</v>
      </c>
      <c r="H517" s="24">
        <v>7.25</v>
      </c>
      <c r="I517" s="24">
        <v>0.14000000000000001</v>
      </c>
      <c r="J517" s="24">
        <v>66.2</v>
      </c>
      <c r="K517" s="47" t="s">
        <v>33</v>
      </c>
      <c r="L517" s="24">
        <v>13</v>
      </c>
    </row>
    <row r="518" spans="1:12" ht="15">
      <c r="A518" s="19"/>
      <c r="B518" s="20"/>
      <c r="C518" s="21"/>
      <c r="D518" s="25" t="s">
        <v>29</v>
      </c>
      <c r="E518" s="23" t="s">
        <v>195</v>
      </c>
      <c r="F518" s="24">
        <v>200</v>
      </c>
      <c r="G518" s="24">
        <v>3.78</v>
      </c>
      <c r="H518" s="24">
        <v>3.91</v>
      </c>
      <c r="I518" s="24">
        <v>26.04</v>
      </c>
      <c r="J518" s="24">
        <v>100</v>
      </c>
      <c r="K518" s="47">
        <v>271</v>
      </c>
      <c r="L518" s="24">
        <v>16.600000000000001</v>
      </c>
    </row>
    <row r="519" spans="1:12" ht="15">
      <c r="A519" s="19"/>
      <c r="B519" s="20"/>
      <c r="C519" s="21"/>
      <c r="D519" s="25" t="s">
        <v>31</v>
      </c>
      <c r="E519" s="23" t="s">
        <v>32</v>
      </c>
      <c r="F519" s="24">
        <v>90</v>
      </c>
      <c r="G519" s="24">
        <v>7.29</v>
      </c>
      <c r="H519" s="24">
        <v>0.9</v>
      </c>
      <c r="I519" s="24">
        <v>43.92</v>
      </c>
      <c r="J519" s="24">
        <v>137</v>
      </c>
      <c r="K519" s="47" t="s">
        <v>33</v>
      </c>
      <c r="L519" s="24">
        <v>7.2</v>
      </c>
    </row>
    <row r="520" spans="1:12" ht="15">
      <c r="A520" s="19"/>
      <c r="B520" s="20"/>
      <c r="C520" s="21"/>
      <c r="D520" s="25" t="s">
        <v>34</v>
      </c>
      <c r="E520" s="23"/>
      <c r="F520" s="24"/>
      <c r="G520" s="24"/>
      <c r="H520" s="24"/>
      <c r="I520" s="24"/>
      <c r="J520" s="24"/>
      <c r="K520" s="47"/>
      <c r="L520" s="24"/>
    </row>
    <row r="521" spans="1:12" ht="15">
      <c r="A521" s="19"/>
      <c r="B521" s="20"/>
      <c r="C521" s="21"/>
      <c r="D521" s="50" t="s">
        <v>112</v>
      </c>
      <c r="E521" s="23" t="s">
        <v>113</v>
      </c>
      <c r="F521" s="24">
        <v>40</v>
      </c>
      <c r="G521" s="24">
        <v>5.08</v>
      </c>
      <c r="H521" s="24">
        <v>4.5999999999999996</v>
      </c>
      <c r="I521" s="24">
        <v>0.28000000000000003</v>
      </c>
      <c r="J521" s="24">
        <v>62.8</v>
      </c>
      <c r="K521" s="47" t="s">
        <v>33</v>
      </c>
      <c r="L521" s="24">
        <v>13</v>
      </c>
    </row>
    <row r="522" spans="1:12" ht="15">
      <c r="A522" s="19"/>
      <c r="B522" s="20"/>
      <c r="C522" s="21"/>
      <c r="D522" s="22"/>
      <c r="E522" s="23"/>
      <c r="F522" s="24"/>
      <c r="G522" s="24"/>
      <c r="H522" s="24"/>
      <c r="I522" s="24"/>
      <c r="J522" s="24"/>
      <c r="K522" s="47"/>
      <c r="L522" s="24"/>
    </row>
    <row r="523" spans="1:12" ht="15">
      <c r="A523" s="26"/>
      <c r="B523" s="27"/>
      <c r="C523" s="28"/>
      <c r="D523" s="29" t="s">
        <v>37</v>
      </c>
      <c r="E523" s="30"/>
      <c r="F523" s="31">
        <f>SUM(F516:F522)</f>
        <v>500</v>
      </c>
      <c r="G523" s="31">
        <f t="shared" ref="G523:J523" si="96">SUM(G516:G522)</f>
        <v>20.950000000000003</v>
      </c>
      <c r="H523" s="31">
        <f t="shared" si="96"/>
        <v>22.259999999999998</v>
      </c>
      <c r="I523" s="31">
        <f t="shared" si="96"/>
        <v>97.1</v>
      </c>
      <c r="J523" s="31">
        <f t="shared" si="96"/>
        <v>470</v>
      </c>
      <c r="K523" s="48"/>
      <c r="L523" s="31">
        <f t="shared" ref="L523" si="97">SUM(L516:L522)</f>
        <v>68.400000000000006</v>
      </c>
    </row>
    <row r="524" spans="1:12" ht="15">
      <c r="A524" s="32">
        <f>A516</f>
        <v>2</v>
      </c>
      <c r="B524" s="33">
        <f>B516</f>
        <v>6</v>
      </c>
      <c r="C524" s="34" t="s">
        <v>38</v>
      </c>
      <c r="D524" s="35" t="s">
        <v>34</v>
      </c>
      <c r="E524" s="23" t="s">
        <v>86</v>
      </c>
      <c r="F524" s="24">
        <v>200</v>
      </c>
      <c r="G524" s="24">
        <v>1.25</v>
      </c>
      <c r="H524" s="24">
        <v>0</v>
      </c>
      <c r="I524" s="24">
        <v>16.25</v>
      </c>
      <c r="J524" s="24">
        <v>117.5</v>
      </c>
      <c r="K524" s="47" t="s">
        <v>33</v>
      </c>
      <c r="L524" s="24">
        <v>39.6</v>
      </c>
    </row>
    <row r="525" spans="1:12" ht="15">
      <c r="A525" s="19"/>
      <c r="B525" s="20"/>
      <c r="C525" s="21"/>
      <c r="D525" s="22"/>
      <c r="E525" s="23"/>
      <c r="F525" s="24"/>
      <c r="G525" s="24"/>
      <c r="H525" s="24"/>
      <c r="I525" s="24"/>
      <c r="J525" s="24"/>
      <c r="K525" s="47"/>
      <c r="L525" s="24"/>
    </row>
    <row r="526" spans="1:12" ht="15">
      <c r="A526" s="19"/>
      <c r="B526" s="20"/>
      <c r="C526" s="21"/>
      <c r="D526" s="22"/>
      <c r="E526" s="23"/>
      <c r="F526" s="24"/>
      <c r="G526" s="24"/>
      <c r="H526" s="24"/>
      <c r="I526" s="24"/>
      <c r="J526" s="24"/>
      <c r="K526" s="47"/>
      <c r="L526" s="24"/>
    </row>
    <row r="527" spans="1:12" ht="15">
      <c r="A527" s="26"/>
      <c r="B527" s="27"/>
      <c r="C527" s="28"/>
      <c r="D527" s="29" t="s">
        <v>37</v>
      </c>
      <c r="E527" s="30"/>
      <c r="F527" s="31">
        <f>SUM(F524:F526)</f>
        <v>200</v>
      </c>
      <c r="G527" s="31">
        <f t="shared" ref="G527:J527" si="98">SUM(G524:G526)</f>
        <v>1.25</v>
      </c>
      <c r="H527" s="31">
        <f t="shared" si="98"/>
        <v>0</v>
      </c>
      <c r="I527" s="31">
        <f t="shared" si="98"/>
        <v>16.25</v>
      </c>
      <c r="J527" s="31">
        <f t="shared" si="98"/>
        <v>117.5</v>
      </c>
      <c r="K527" s="48"/>
      <c r="L527" s="31">
        <f>L524</f>
        <v>39.6</v>
      </c>
    </row>
    <row r="528" spans="1:12" ht="15">
      <c r="A528" s="32">
        <f>A516</f>
        <v>2</v>
      </c>
      <c r="B528" s="33">
        <f>B516</f>
        <v>6</v>
      </c>
      <c r="C528" s="34" t="s">
        <v>40</v>
      </c>
      <c r="D528" s="25" t="s">
        <v>41</v>
      </c>
      <c r="E528" s="23"/>
      <c r="F528" s="24"/>
      <c r="G528" s="24"/>
      <c r="H528" s="24"/>
      <c r="I528" s="24"/>
      <c r="J528" s="24"/>
      <c r="K528" s="47"/>
      <c r="L528" s="24"/>
    </row>
    <row r="529" spans="1:12" ht="25.5">
      <c r="A529" s="19"/>
      <c r="B529" s="20"/>
      <c r="C529" s="21"/>
      <c r="D529" s="25" t="s">
        <v>44</v>
      </c>
      <c r="E529" s="23" t="s">
        <v>196</v>
      </c>
      <c r="F529" s="24">
        <v>250</v>
      </c>
      <c r="G529" s="24">
        <v>8.61</v>
      </c>
      <c r="H529" s="24">
        <v>8.4</v>
      </c>
      <c r="I529" s="24">
        <v>14.34</v>
      </c>
      <c r="J529" s="24">
        <v>163.6</v>
      </c>
      <c r="K529" s="47">
        <v>71</v>
      </c>
      <c r="L529" s="24">
        <v>24.5</v>
      </c>
    </row>
    <row r="530" spans="1:12" ht="15">
      <c r="A530" s="19"/>
      <c r="B530" s="20"/>
      <c r="C530" s="21"/>
      <c r="D530" s="25" t="s">
        <v>46</v>
      </c>
      <c r="E530" s="23" t="s">
        <v>197</v>
      </c>
      <c r="F530" s="24">
        <v>240</v>
      </c>
      <c r="G530" s="24">
        <v>7.5119999999999996</v>
      </c>
      <c r="H530" s="24">
        <v>9.9</v>
      </c>
      <c r="I530" s="24">
        <v>42.456000000000003</v>
      </c>
      <c r="J530" s="24">
        <v>445</v>
      </c>
      <c r="K530" s="47" t="s">
        <v>198</v>
      </c>
      <c r="L530" s="24">
        <v>36.4</v>
      </c>
    </row>
    <row r="531" spans="1:12" ht="15">
      <c r="A531" s="19"/>
      <c r="B531" s="20"/>
      <c r="C531" s="21"/>
      <c r="D531" s="25" t="s">
        <v>49</v>
      </c>
      <c r="E531" s="23"/>
      <c r="F531" s="24"/>
      <c r="G531" s="24"/>
      <c r="H531" s="24"/>
      <c r="I531" s="24"/>
      <c r="J531" s="24"/>
      <c r="K531" s="47"/>
      <c r="L531" s="24"/>
    </row>
    <row r="532" spans="1:12" ht="15">
      <c r="A532" s="19"/>
      <c r="B532" s="20"/>
      <c r="C532" s="21"/>
      <c r="D532" s="25" t="s">
        <v>51</v>
      </c>
      <c r="E532" s="23" t="s">
        <v>52</v>
      </c>
      <c r="F532" s="24">
        <v>250</v>
      </c>
      <c r="G532" s="24">
        <v>0</v>
      </c>
      <c r="H532" s="24">
        <v>0</v>
      </c>
      <c r="I532" s="24">
        <v>28.75</v>
      </c>
      <c r="J532" s="24">
        <v>115</v>
      </c>
      <c r="K532" s="47" t="s">
        <v>33</v>
      </c>
      <c r="L532" s="24">
        <v>27</v>
      </c>
    </row>
    <row r="533" spans="1:12" ht="15">
      <c r="A533" s="19"/>
      <c r="B533" s="20"/>
      <c r="C533" s="21"/>
      <c r="D533" s="25" t="s">
        <v>53</v>
      </c>
      <c r="E533" s="23" t="s">
        <v>32</v>
      </c>
      <c r="F533" s="24">
        <v>20</v>
      </c>
      <c r="G533" s="24">
        <v>1.62</v>
      </c>
      <c r="H533" s="24">
        <v>0.2</v>
      </c>
      <c r="I533" s="24">
        <v>17</v>
      </c>
      <c r="J533" s="24">
        <v>48.9</v>
      </c>
      <c r="K533" s="47" t="s">
        <v>33</v>
      </c>
      <c r="L533" s="24">
        <v>1.6</v>
      </c>
    </row>
    <row r="534" spans="1:12" ht="15">
      <c r="A534" s="19"/>
      <c r="B534" s="20"/>
      <c r="C534" s="21"/>
      <c r="D534" s="25" t="s">
        <v>35</v>
      </c>
      <c r="E534" s="23" t="s">
        <v>36</v>
      </c>
      <c r="F534" s="24">
        <v>20</v>
      </c>
      <c r="G534" s="24">
        <v>1.3</v>
      </c>
      <c r="H534" s="24">
        <v>0.2</v>
      </c>
      <c r="I534" s="24">
        <v>17</v>
      </c>
      <c r="J534" s="24">
        <v>50</v>
      </c>
      <c r="K534" s="47" t="s">
        <v>33</v>
      </c>
      <c r="L534" s="24">
        <v>1.84</v>
      </c>
    </row>
    <row r="535" spans="1:12" ht="15">
      <c r="A535" s="19"/>
      <c r="B535" s="20"/>
      <c r="C535" s="21"/>
      <c r="D535" s="22"/>
      <c r="E535" s="23"/>
      <c r="F535" s="24"/>
      <c r="G535" s="24"/>
      <c r="H535" s="24"/>
      <c r="I535" s="24"/>
      <c r="J535" s="24"/>
      <c r="K535" s="47"/>
      <c r="L535" s="24"/>
    </row>
    <row r="536" spans="1:12" ht="15">
      <c r="A536" s="19"/>
      <c r="B536" s="20"/>
      <c r="C536" s="21"/>
      <c r="D536" s="22"/>
      <c r="E536" s="23"/>
      <c r="F536" s="24"/>
      <c r="G536" s="24"/>
      <c r="H536" s="24"/>
      <c r="I536" s="24"/>
      <c r="J536" s="24"/>
      <c r="K536" s="47"/>
      <c r="L536" s="24"/>
    </row>
    <row r="537" spans="1:12" ht="15">
      <c r="A537" s="26"/>
      <c r="B537" s="27"/>
      <c r="C537" s="28"/>
      <c r="D537" s="29" t="s">
        <v>37</v>
      </c>
      <c r="E537" s="30"/>
      <c r="F537" s="31">
        <f>SUM(F528:F536)</f>
        <v>780</v>
      </c>
      <c r="G537" s="31">
        <f t="shared" ref="G537:J537" si="99">SUM(G528:G536)</f>
        <v>19.042000000000002</v>
      </c>
      <c r="H537" s="31">
        <f t="shared" si="99"/>
        <v>18.7</v>
      </c>
      <c r="I537" s="31">
        <f t="shared" si="99"/>
        <v>119.54600000000001</v>
      </c>
      <c r="J537" s="31">
        <f t="shared" si="99"/>
        <v>822.5</v>
      </c>
      <c r="K537" s="48"/>
      <c r="L537" s="31">
        <f>L534+L533+L532+L531+L530+L529+L528</f>
        <v>91.34</v>
      </c>
    </row>
    <row r="538" spans="1:12" ht="15">
      <c r="A538" s="32">
        <f>A516</f>
        <v>2</v>
      </c>
      <c r="B538" s="33">
        <f>B516</f>
        <v>6</v>
      </c>
      <c r="C538" s="34" t="s">
        <v>55</v>
      </c>
      <c r="D538" s="35" t="s">
        <v>56</v>
      </c>
      <c r="E538" s="23" t="s">
        <v>199</v>
      </c>
      <c r="F538" s="24">
        <v>100</v>
      </c>
      <c r="G538" s="24">
        <v>14.33</v>
      </c>
      <c r="H538" s="24">
        <v>3.74</v>
      </c>
      <c r="I538" s="24">
        <v>19.7</v>
      </c>
      <c r="J538" s="24">
        <v>230.5</v>
      </c>
      <c r="K538" s="47">
        <v>155</v>
      </c>
      <c r="L538" s="24">
        <v>43</v>
      </c>
    </row>
    <row r="539" spans="1:12" ht="15">
      <c r="A539" s="19"/>
      <c r="B539" s="20"/>
      <c r="C539" s="21"/>
      <c r="D539" s="35" t="s">
        <v>51</v>
      </c>
      <c r="E539" s="23"/>
      <c r="F539" s="24"/>
      <c r="G539" s="24"/>
      <c r="H539" s="24"/>
      <c r="I539" s="24"/>
      <c r="J539" s="24"/>
      <c r="K539" s="47"/>
      <c r="L539" s="24"/>
    </row>
    <row r="540" spans="1:12" ht="15">
      <c r="A540" s="19"/>
      <c r="B540" s="20"/>
      <c r="C540" s="21"/>
      <c r="D540" s="22" t="s">
        <v>58</v>
      </c>
      <c r="E540" s="23" t="s">
        <v>78</v>
      </c>
      <c r="F540" s="24">
        <v>250</v>
      </c>
      <c r="G540" s="24">
        <v>8.25</v>
      </c>
      <c r="H540" s="24">
        <v>6.25</v>
      </c>
      <c r="I540" s="24">
        <v>27.5</v>
      </c>
      <c r="J540" s="24">
        <v>122</v>
      </c>
      <c r="K540" s="47" t="s">
        <v>33</v>
      </c>
      <c r="L540" s="24">
        <v>34</v>
      </c>
    </row>
    <row r="541" spans="1:12" ht="15">
      <c r="A541" s="19"/>
      <c r="B541" s="20"/>
      <c r="C541" s="21"/>
      <c r="D541" s="22"/>
      <c r="E541" s="23"/>
      <c r="F541" s="24"/>
      <c r="G541" s="24"/>
      <c r="H541" s="24"/>
      <c r="I541" s="24"/>
      <c r="J541" s="24"/>
      <c r="K541" s="47"/>
      <c r="L541" s="24"/>
    </row>
    <row r="542" spans="1:12" ht="15">
      <c r="A542" s="26"/>
      <c r="B542" s="27"/>
      <c r="C542" s="28"/>
      <c r="D542" s="29" t="s">
        <v>37</v>
      </c>
      <c r="E542" s="30"/>
      <c r="F542" s="31">
        <f>SUM(F538:F541)</f>
        <v>350</v>
      </c>
      <c r="G542" s="31">
        <f t="shared" ref="G542:J542" si="100">SUM(G538:G541)</f>
        <v>22.58</v>
      </c>
      <c r="H542" s="31">
        <f t="shared" si="100"/>
        <v>9.99</v>
      </c>
      <c r="I542" s="31">
        <f t="shared" si="100"/>
        <v>47.2</v>
      </c>
      <c r="J542" s="31">
        <f t="shared" si="100"/>
        <v>352.5</v>
      </c>
      <c r="K542" s="48"/>
      <c r="L542" s="31">
        <f>L540+L538</f>
        <v>77</v>
      </c>
    </row>
    <row r="543" spans="1:12" ht="15">
      <c r="A543" s="32">
        <f>A516</f>
        <v>2</v>
      </c>
      <c r="B543" s="33">
        <f>B516</f>
        <v>6</v>
      </c>
      <c r="C543" s="34" t="s">
        <v>60</v>
      </c>
      <c r="D543" s="25" t="s">
        <v>27</v>
      </c>
      <c r="E543" s="43" t="s">
        <v>200</v>
      </c>
      <c r="F543" s="24">
        <v>240</v>
      </c>
      <c r="G543" s="24">
        <v>3.84</v>
      </c>
      <c r="H543" s="24">
        <v>18.128</v>
      </c>
      <c r="I543" s="24">
        <v>21.74</v>
      </c>
      <c r="J543" s="24">
        <v>315.60000000000002</v>
      </c>
      <c r="K543" s="47">
        <v>7</v>
      </c>
      <c r="L543" s="24">
        <v>129</v>
      </c>
    </row>
    <row r="544" spans="1:12" ht="15">
      <c r="A544" s="19"/>
      <c r="B544" s="20"/>
      <c r="C544" s="21"/>
      <c r="D544" s="25" t="s">
        <v>49</v>
      </c>
      <c r="E544" s="23"/>
      <c r="F544" s="24"/>
      <c r="G544" s="24"/>
      <c r="H544" s="24"/>
      <c r="I544" s="24"/>
      <c r="J544" s="24"/>
      <c r="K544" s="47"/>
      <c r="L544" s="24"/>
    </row>
    <row r="545" spans="1:12" ht="15">
      <c r="A545" s="19"/>
      <c r="B545" s="20"/>
      <c r="C545" s="21"/>
      <c r="D545" s="25" t="s">
        <v>51</v>
      </c>
      <c r="E545" s="43" t="s">
        <v>201</v>
      </c>
      <c r="F545" s="65">
        <v>200</v>
      </c>
      <c r="G545" s="24">
        <v>0.56000000000000005</v>
      </c>
      <c r="H545" s="24">
        <v>0</v>
      </c>
      <c r="I545" s="24">
        <v>27.89</v>
      </c>
      <c r="J545" s="24">
        <v>65</v>
      </c>
      <c r="K545" s="47">
        <v>283</v>
      </c>
      <c r="L545" s="24">
        <v>5</v>
      </c>
    </row>
    <row r="546" spans="1:12" ht="15">
      <c r="A546" s="19"/>
      <c r="B546" s="20"/>
      <c r="C546" s="21"/>
      <c r="D546" s="25" t="s">
        <v>31</v>
      </c>
      <c r="E546" s="23" t="s">
        <v>32</v>
      </c>
      <c r="F546" s="24">
        <v>20</v>
      </c>
      <c r="G546" s="24">
        <v>1.62</v>
      </c>
      <c r="H546" s="24">
        <v>0.2</v>
      </c>
      <c r="I546" s="24">
        <v>17</v>
      </c>
      <c r="J546" s="24">
        <v>48.9</v>
      </c>
      <c r="K546" s="47" t="s">
        <v>33</v>
      </c>
      <c r="L546" s="24">
        <v>1.6</v>
      </c>
    </row>
    <row r="547" spans="1:12" ht="15">
      <c r="A547" s="19"/>
      <c r="B547" s="20"/>
      <c r="C547" s="21"/>
      <c r="D547" s="50" t="s">
        <v>35</v>
      </c>
      <c r="E547" s="23" t="s">
        <v>36</v>
      </c>
      <c r="F547" s="24">
        <v>20</v>
      </c>
      <c r="G547" s="24">
        <v>1.3</v>
      </c>
      <c r="H547" s="24">
        <v>0.2</v>
      </c>
      <c r="I547" s="24">
        <v>17</v>
      </c>
      <c r="J547" s="24">
        <v>50</v>
      </c>
      <c r="K547" s="47" t="s">
        <v>33</v>
      </c>
      <c r="L547" s="24">
        <v>1.84</v>
      </c>
    </row>
    <row r="548" spans="1:12" ht="15">
      <c r="A548" s="19"/>
      <c r="B548" s="20"/>
      <c r="C548" s="21"/>
      <c r="D548" s="50" t="s">
        <v>41</v>
      </c>
      <c r="E548" s="43" t="s">
        <v>202</v>
      </c>
      <c r="F548" s="24">
        <v>80</v>
      </c>
      <c r="G548" s="24">
        <v>3.92</v>
      </c>
      <c r="H548" s="24">
        <v>6.88</v>
      </c>
      <c r="I548" s="24">
        <v>4.5</v>
      </c>
      <c r="J548" s="24">
        <v>108</v>
      </c>
      <c r="K548" s="47" t="s">
        <v>203</v>
      </c>
      <c r="L548" s="24">
        <v>60</v>
      </c>
    </row>
    <row r="549" spans="1:12" ht="15">
      <c r="A549" s="26"/>
      <c r="B549" s="27"/>
      <c r="C549" s="28"/>
      <c r="D549" s="29" t="s">
        <v>37</v>
      </c>
      <c r="E549" s="30"/>
      <c r="F549" s="31">
        <f>SUM(F543:F548)</f>
        <v>560</v>
      </c>
      <c r="G549" s="31">
        <f>SUM(G543:G548)</f>
        <v>11.24</v>
      </c>
      <c r="H549" s="31">
        <f>SUM(H543:H548)</f>
        <v>25.407999999999998</v>
      </c>
      <c r="I549" s="31">
        <f>SUM(I543:I548)</f>
        <v>88.13</v>
      </c>
      <c r="J549" s="31">
        <f>SUM(J543:J548)</f>
        <v>587.5</v>
      </c>
      <c r="K549" s="48"/>
      <c r="L549" s="31">
        <f>L548+L547+L546+L545+L544+L543</f>
        <v>197.44</v>
      </c>
    </row>
    <row r="550" spans="1:12" ht="15">
      <c r="A550" s="32">
        <f>A516</f>
        <v>2</v>
      </c>
      <c r="B550" s="33">
        <f>B516</f>
        <v>6</v>
      </c>
      <c r="C550" s="34" t="s">
        <v>67</v>
      </c>
      <c r="D550" s="35" t="s">
        <v>58</v>
      </c>
      <c r="E550" s="23"/>
      <c r="F550" s="24"/>
      <c r="G550" s="24"/>
      <c r="H550" s="24"/>
      <c r="I550" s="24"/>
      <c r="J550" s="24"/>
      <c r="K550" s="47"/>
      <c r="L550" s="24"/>
    </row>
    <row r="551" spans="1:12" ht="15">
      <c r="A551" s="19"/>
      <c r="B551" s="20"/>
      <c r="C551" s="21"/>
      <c r="D551" s="35" t="s">
        <v>56</v>
      </c>
      <c r="E551" s="23"/>
      <c r="F551" s="24"/>
      <c r="G551" s="24"/>
      <c r="H551" s="24"/>
      <c r="I551" s="24"/>
      <c r="J551" s="24"/>
      <c r="K551" s="47"/>
      <c r="L551" s="24"/>
    </row>
    <row r="552" spans="1:12" ht="15">
      <c r="A552" s="19"/>
      <c r="B552" s="20"/>
      <c r="C552" s="21"/>
      <c r="D552" s="35" t="s">
        <v>51</v>
      </c>
      <c r="E552" s="23"/>
      <c r="F552" s="24"/>
      <c r="G552" s="24"/>
      <c r="H552" s="24"/>
      <c r="I552" s="24"/>
      <c r="J552" s="24"/>
      <c r="K552" s="47"/>
      <c r="L552" s="24"/>
    </row>
    <row r="553" spans="1:12" ht="15">
      <c r="A553" s="19"/>
      <c r="B553" s="20"/>
      <c r="C553" s="21"/>
      <c r="D553" s="35" t="s">
        <v>34</v>
      </c>
      <c r="E553" s="23"/>
      <c r="F553" s="24"/>
      <c r="G553" s="24"/>
      <c r="H553" s="24"/>
      <c r="I553" s="24"/>
      <c r="J553" s="24"/>
      <c r="K553" s="47"/>
      <c r="L553" s="24"/>
    </row>
    <row r="554" spans="1:12" ht="15">
      <c r="A554" s="19"/>
      <c r="B554" s="20"/>
      <c r="C554" s="21"/>
      <c r="D554" s="22"/>
      <c r="E554" s="23"/>
      <c r="F554" s="24"/>
      <c r="G554" s="24"/>
      <c r="H554" s="24"/>
      <c r="I554" s="24"/>
      <c r="J554" s="24"/>
      <c r="K554" s="47"/>
      <c r="L554" s="24"/>
    </row>
    <row r="555" spans="1:12" ht="15">
      <c r="A555" s="19"/>
      <c r="B555" s="20"/>
      <c r="C555" s="21"/>
      <c r="D555" s="22"/>
      <c r="E555" s="23"/>
      <c r="F555" s="24"/>
      <c r="G555" s="24"/>
      <c r="H555" s="24"/>
      <c r="I555" s="24"/>
      <c r="J555" s="24"/>
      <c r="K555" s="47"/>
      <c r="L555" s="24"/>
    </row>
    <row r="556" spans="1:12" ht="15">
      <c r="A556" s="26"/>
      <c r="B556" s="27"/>
      <c r="C556" s="28"/>
      <c r="D556" s="36" t="s">
        <v>37</v>
      </c>
      <c r="E556" s="30"/>
      <c r="F556" s="31">
        <f>SUM(F550:F555)</f>
        <v>0</v>
      </c>
      <c r="G556" s="31">
        <f t="shared" ref="G556:J556" si="101">SUM(G550:G555)</f>
        <v>0</v>
      </c>
      <c r="H556" s="31">
        <f t="shared" si="101"/>
        <v>0</v>
      </c>
      <c r="I556" s="31">
        <f t="shared" si="101"/>
        <v>0</v>
      </c>
      <c r="J556" s="31">
        <f t="shared" si="101"/>
        <v>0</v>
      </c>
      <c r="K556" s="48"/>
      <c r="L556" s="31">
        <f ca="1">SUM(L550:L558)</f>
        <v>0</v>
      </c>
    </row>
    <row r="557" spans="1:12" ht="14.45" customHeight="1">
      <c r="A557" s="37">
        <f>A516</f>
        <v>2</v>
      </c>
      <c r="B557" s="38">
        <f>B516</f>
        <v>6</v>
      </c>
      <c r="C557" s="77" t="s">
        <v>68</v>
      </c>
      <c r="D557" s="78"/>
      <c r="E557" s="41"/>
      <c r="F557" s="42">
        <f>F549+F542+F537+F527+F523</f>
        <v>2390</v>
      </c>
      <c r="G557" s="42">
        <f>G523+G527+G537+G542+G549+G556</f>
        <v>75.061999999999998</v>
      </c>
      <c r="H557" s="42">
        <f>H523+H527+H537+H542+H549+H556</f>
        <v>76.35799999999999</v>
      </c>
      <c r="I557" s="42">
        <f>I523+I527+I537+I542+I549+I556</f>
        <v>368.226</v>
      </c>
      <c r="J557" s="42">
        <f>J523+J527+J537+J542+J549+J556</f>
        <v>2350</v>
      </c>
      <c r="K557" s="49"/>
      <c r="L557" s="42">
        <f>L549+L542+L537+L527+L523</f>
        <v>473.78</v>
      </c>
    </row>
    <row r="558" spans="1:12" ht="15">
      <c r="A558" s="54">
        <v>2</v>
      </c>
      <c r="B558" s="20">
        <v>7</v>
      </c>
      <c r="C558" s="15" t="s">
        <v>26</v>
      </c>
      <c r="D558" s="16" t="s">
        <v>27</v>
      </c>
      <c r="E558" s="51" t="s">
        <v>204</v>
      </c>
      <c r="F558" s="18">
        <v>160</v>
      </c>
      <c r="G558" s="18">
        <v>5.6</v>
      </c>
      <c r="H558" s="18">
        <v>7.2</v>
      </c>
      <c r="I558" s="18">
        <v>28</v>
      </c>
      <c r="J558" s="18">
        <v>153.30000000000001</v>
      </c>
      <c r="K558" s="46">
        <v>102</v>
      </c>
      <c r="L558" s="18">
        <v>17.7</v>
      </c>
    </row>
    <row r="559" spans="1:12" ht="15">
      <c r="A559" s="54"/>
      <c r="B559" s="20"/>
      <c r="C559" s="21"/>
      <c r="D559" s="22" t="s">
        <v>58</v>
      </c>
      <c r="E559" s="23" t="s">
        <v>126</v>
      </c>
      <c r="F559" s="24">
        <v>20</v>
      </c>
      <c r="G559" s="24">
        <v>4.5999999999999996</v>
      </c>
      <c r="H559" s="24">
        <v>5.8</v>
      </c>
      <c r="I559" s="24">
        <v>0</v>
      </c>
      <c r="J559" s="24">
        <v>71</v>
      </c>
      <c r="K559" s="47" t="s">
        <v>33</v>
      </c>
      <c r="L559" s="24">
        <v>16.8</v>
      </c>
    </row>
    <row r="560" spans="1:12" ht="25.5">
      <c r="A560" s="54"/>
      <c r="B560" s="20"/>
      <c r="C560" s="21"/>
      <c r="D560" s="25" t="s">
        <v>29</v>
      </c>
      <c r="E560" s="43" t="s">
        <v>101</v>
      </c>
      <c r="F560" s="24">
        <v>200</v>
      </c>
      <c r="G560" s="24">
        <v>1.6</v>
      </c>
      <c r="H560" s="24">
        <v>1.4</v>
      </c>
      <c r="I560" s="24">
        <v>3.7</v>
      </c>
      <c r="J560" s="24">
        <v>33.9</v>
      </c>
      <c r="K560" s="47" t="s">
        <v>102</v>
      </c>
      <c r="L560" s="24">
        <v>6.6</v>
      </c>
    </row>
    <row r="561" spans="1:12" ht="15">
      <c r="A561" s="54"/>
      <c r="B561" s="20"/>
      <c r="C561" s="21"/>
      <c r="D561" s="66" t="s">
        <v>31</v>
      </c>
      <c r="E561" s="23" t="s">
        <v>32</v>
      </c>
      <c r="F561" s="24">
        <v>60</v>
      </c>
      <c r="G561" s="24">
        <v>4.8600000000000003</v>
      </c>
      <c r="H561" s="24">
        <v>0.6</v>
      </c>
      <c r="I561" s="24">
        <v>29.28</v>
      </c>
      <c r="J561" s="24">
        <v>99</v>
      </c>
      <c r="K561" s="47" t="s">
        <v>33</v>
      </c>
      <c r="L561" s="24">
        <v>4.8</v>
      </c>
    </row>
    <row r="562" spans="1:12" ht="15">
      <c r="A562" s="54"/>
      <c r="B562" s="20"/>
      <c r="C562" s="21"/>
      <c r="D562" s="25" t="s">
        <v>34</v>
      </c>
      <c r="E562" s="23" t="s">
        <v>103</v>
      </c>
      <c r="F562" s="24">
        <v>150</v>
      </c>
      <c r="G562" s="24">
        <v>0.93700000000000006</v>
      </c>
      <c r="H562" s="24">
        <v>0</v>
      </c>
      <c r="I562" s="24">
        <v>12.1</v>
      </c>
      <c r="J562" s="24">
        <v>65</v>
      </c>
      <c r="K562" s="47" t="s">
        <v>33</v>
      </c>
      <c r="L562" s="24">
        <v>27</v>
      </c>
    </row>
    <row r="563" spans="1:12" ht="15">
      <c r="A563" s="54"/>
      <c r="B563" s="20"/>
      <c r="C563" s="21"/>
      <c r="D563" s="22" t="s">
        <v>35</v>
      </c>
      <c r="E563" s="23" t="s">
        <v>36</v>
      </c>
      <c r="F563" s="24">
        <v>100</v>
      </c>
      <c r="G563" s="24">
        <v>6.5</v>
      </c>
      <c r="H563" s="24">
        <v>1</v>
      </c>
      <c r="I563" s="24">
        <v>54</v>
      </c>
      <c r="J563" s="24">
        <v>99.1</v>
      </c>
      <c r="K563" s="47" t="s">
        <v>33</v>
      </c>
      <c r="L563" s="24">
        <v>9.1999999999999993</v>
      </c>
    </row>
    <row r="564" spans="1:12" ht="15">
      <c r="A564" s="54"/>
      <c r="B564" s="20"/>
      <c r="C564" s="21"/>
      <c r="D564" s="22" t="s">
        <v>58</v>
      </c>
      <c r="E564" s="23" t="s">
        <v>70</v>
      </c>
      <c r="F564" s="24">
        <v>10</v>
      </c>
      <c r="G564" s="24">
        <v>0.1</v>
      </c>
      <c r="H564" s="24">
        <v>7.25</v>
      </c>
      <c r="I564" s="24">
        <v>0.14000000000000001</v>
      </c>
      <c r="J564" s="24">
        <v>66.2</v>
      </c>
      <c r="K564" s="47" t="s">
        <v>33</v>
      </c>
      <c r="L564" s="24">
        <v>13</v>
      </c>
    </row>
    <row r="565" spans="1:12" ht="15">
      <c r="A565" s="55"/>
      <c r="B565" s="27"/>
      <c r="C565" s="28"/>
      <c r="D565" s="29" t="s">
        <v>37</v>
      </c>
      <c r="E565" s="30"/>
      <c r="F565" s="31">
        <f>SUM(F558:F564)</f>
        <v>700</v>
      </c>
      <c r="G565" s="31">
        <f t="shared" ref="G565:J565" si="102">SUM(G558:G564)</f>
        <v>24.197000000000003</v>
      </c>
      <c r="H565" s="31">
        <f t="shared" si="102"/>
        <v>23.25</v>
      </c>
      <c r="I565" s="31">
        <f t="shared" si="102"/>
        <v>127.22</v>
      </c>
      <c r="J565" s="31">
        <f t="shared" si="102"/>
        <v>587.5</v>
      </c>
      <c r="K565" s="48"/>
      <c r="L565" s="31">
        <f t="shared" ref="L565" si="103">SUM(L558:L564)</f>
        <v>95.100000000000009</v>
      </c>
    </row>
    <row r="566" spans="1:12" ht="15">
      <c r="A566" s="33">
        <f>A558</f>
        <v>2</v>
      </c>
      <c r="B566" s="33">
        <f>B558</f>
        <v>7</v>
      </c>
      <c r="C566" s="34" t="s">
        <v>38</v>
      </c>
      <c r="D566" s="35" t="s">
        <v>34</v>
      </c>
      <c r="E566" s="23"/>
      <c r="F566" s="24"/>
      <c r="G566" s="24"/>
      <c r="H566" s="24"/>
      <c r="I566" s="24"/>
      <c r="J566" s="24"/>
      <c r="K566" s="47"/>
      <c r="L566" s="24"/>
    </row>
    <row r="567" spans="1:12" ht="15">
      <c r="A567" s="54"/>
      <c r="B567" s="20"/>
      <c r="C567" s="21"/>
      <c r="D567" s="22"/>
      <c r="E567" s="23"/>
      <c r="F567" s="24"/>
      <c r="G567" s="24"/>
      <c r="H567" s="24"/>
      <c r="I567" s="24"/>
      <c r="J567" s="24"/>
      <c r="K567" s="47"/>
      <c r="L567" s="24"/>
    </row>
    <row r="568" spans="1:12" ht="15">
      <c r="A568" s="54"/>
      <c r="B568" s="20"/>
      <c r="C568" s="21"/>
      <c r="D568" s="22"/>
      <c r="E568" s="23"/>
      <c r="F568" s="24"/>
      <c r="G568" s="24"/>
      <c r="H568" s="24"/>
      <c r="I568" s="24"/>
      <c r="J568" s="24"/>
      <c r="K568" s="47"/>
      <c r="L568" s="24"/>
    </row>
    <row r="569" spans="1:12" ht="15">
      <c r="A569" s="55"/>
      <c r="B569" s="27"/>
      <c r="C569" s="28"/>
      <c r="D569" s="29" t="s">
        <v>37</v>
      </c>
      <c r="E569" s="30"/>
      <c r="F569" s="31">
        <f>SUM(F566:F568)</f>
        <v>0</v>
      </c>
      <c r="G569" s="31">
        <f t="shared" ref="G569:J569" si="104">SUM(G566:G568)</f>
        <v>0</v>
      </c>
      <c r="H569" s="31">
        <f t="shared" si="104"/>
        <v>0</v>
      </c>
      <c r="I569" s="31">
        <f t="shared" si="104"/>
        <v>0</v>
      </c>
      <c r="J569" s="31">
        <f t="shared" si="104"/>
        <v>0</v>
      </c>
      <c r="K569" s="48"/>
      <c r="L569" s="31">
        <f>L566</f>
        <v>0</v>
      </c>
    </row>
    <row r="570" spans="1:12" ht="15">
      <c r="A570" s="33">
        <f>A558</f>
        <v>2</v>
      </c>
      <c r="B570" s="33">
        <f>B558</f>
        <v>7</v>
      </c>
      <c r="C570" s="34" t="s">
        <v>40</v>
      </c>
      <c r="D570" s="25" t="s">
        <v>41</v>
      </c>
      <c r="E570" s="23" t="s">
        <v>205</v>
      </c>
      <c r="F570" s="24">
        <v>80</v>
      </c>
      <c r="G570" s="24">
        <v>1.6</v>
      </c>
      <c r="H570" s="24">
        <v>8.8000000000000007</v>
      </c>
      <c r="I570" s="24">
        <v>2.4</v>
      </c>
      <c r="J570" s="24">
        <v>64.8</v>
      </c>
      <c r="K570" s="47">
        <v>2</v>
      </c>
      <c r="L570" s="24">
        <v>25.5</v>
      </c>
    </row>
    <row r="571" spans="1:12" ht="15">
      <c r="A571" s="54"/>
      <c r="B571" s="20"/>
      <c r="C571" s="21"/>
      <c r="D571" s="25" t="s">
        <v>44</v>
      </c>
      <c r="E571" s="23" t="s">
        <v>206</v>
      </c>
      <c r="F571" s="24">
        <v>200</v>
      </c>
      <c r="G571" s="24">
        <v>2</v>
      </c>
      <c r="H571" s="24">
        <v>2.23</v>
      </c>
      <c r="I571" s="24">
        <v>13.6</v>
      </c>
      <c r="J571" s="24">
        <v>191.6</v>
      </c>
      <c r="K571" s="47">
        <v>51</v>
      </c>
      <c r="L571" s="24">
        <v>6</v>
      </c>
    </row>
    <row r="572" spans="1:12" ht="15">
      <c r="A572" s="54"/>
      <c r="B572" s="20"/>
      <c r="C572" s="21"/>
      <c r="D572" s="25" t="s">
        <v>46</v>
      </c>
      <c r="E572" s="23" t="s">
        <v>207</v>
      </c>
      <c r="F572" s="24">
        <v>90</v>
      </c>
      <c r="G572" s="24">
        <v>17.28</v>
      </c>
      <c r="H572" s="24">
        <v>3.96</v>
      </c>
      <c r="I572" s="24">
        <v>12.12</v>
      </c>
      <c r="J572" s="24">
        <v>201.8</v>
      </c>
      <c r="K572" s="47" t="s">
        <v>208</v>
      </c>
      <c r="L572" s="24">
        <v>39.6</v>
      </c>
    </row>
    <row r="573" spans="1:12" ht="15">
      <c r="A573" s="54"/>
      <c r="B573" s="20"/>
      <c r="C573" s="21"/>
      <c r="D573" s="25" t="s">
        <v>49</v>
      </c>
      <c r="E573" s="23" t="s">
        <v>209</v>
      </c>
      <c r="F573" s="24">
        <v>200</v>
      </c>
      <c r="G573" s="24">
        <v>3.82</v>
      </c>
      <c r="H573" s="24">
        <v>9.99</v>
      </c>
      <c r="I573" s="24">
        <v>18.170000000000002</v>
      </c>
      <c r="J573" s="24">
        <v>230</v>
      </c>
      <c r="K573" s="47" t="s">
        <v>210</v>
      </c>
      <c r="L573" s="24">
        <v>20</v>
      </c>
    </row>
    <row r="574" spans="1:12" ht="25.5">
      <c r="A574" s="54"/>
      <c r="B574" s="20"/>
      <c r="C574" s="21"/>
      <c r="D574" s="25" t="s">
        <v>51</v>
      </c>
      <c r="E574" s="23" t="s">
        <v>211</v>
      </c>
      <c r="F574" s="24">
        <v>200</v>
      </c>
      <c r="G574" s="24">
        <v>0.3</v>
      </c>
      <c r="H574" s="24">
        <v>0.1</v>
      </c>
      <c r="I574" s="24">
        <v>8.4</v>
      </c>
      <c r="J574" s="24">
        <v>35.4</v>
      </c>
      <c r="K574" s="47" t="s">
        <v>212</v>
      </c>
      <c r="L574" s="24">
        <v>21.4</v>
      </c>
    </row>
    <row r="575" spans="1:12" ht="15">
      <c r="A575" s="54"/>
      <c r="B575" s="20"/>
      <c r="C575" s="21"/>
      <c r="D575" s="25" t="s">
        <v>53</v>
      </c>
      <c r="E575" s="23" t="s">
        <v>32</v>
      </c>
      <c r="F575" s="24">
        <v>20</v>
      </c>
      <c r="G575" s="24">
        <v>1.62</v>
      </c>
      <c r="H575" s="24">
        <v>0.2</v>
      </c>
      <c r="I575" s="24">
        <v>17</v>
      </c>
      <c r="J575" s="24">
        <v>48.9</v>
      </c>
      <c r="K575" s="47" t="s">
        <v>33</v>
      </c>
      <c r="L575" s="24">
        <v>1.6</v>
      </c>
    </row>
    <row r="576" spans="1:12" ht="15">
      <c r="A576" s="54"/>
      <c r="B576" s="20"/>
      <c r="C576" s="21"/>
      <c r="D576" s="25" t="s">
        <v>35</v>
      </c>
      <c r="E576" s="23" t="s">
        <v>36</v>
      </c>
      <c r="F576" s="24">
        <v>20</v>
      </c>
      <c r="G576" s="24">
        <v>1.3</v>
      </c>
      <c r="H576" s="24">
        <v>0.2</v>
      </c>
      <c r="I576" s="24">
        <v>17</v>
      </c>
      <c r="J576" s="24">
        <v>50</v>
      </c>
      <c r="K576" s="47" t="s">
        <v>33</v>
      </c>
      <c r="L576" s="24">
        <v>1.84</v>
      </c>
    </row>
    <row r="577" spans="1:12" ht="15">
      <c r="A577" s="54"/>
      <c r="B577" s="20"/>
      <c r="C577" s="21"/>
      <c r="D577" s="22"/>
      <c r="E577" s="23"/>
      <c r="F577" s="24"/>
      <c r="G577" s="24"/>
      <c r="H577" s="24"/>
      <c r="I577" s="24"/>
      <c r="J577" s="24"/>
      <c r="K577" s="47"/>
      <c r="L577" s="24"/>
    </row>
    <row r="578" spans="1:12" ht="15">
      <c r="A578" s="54"/>
      <c r="B578" s="20"/>
      <c r="C578" s="21"/>
      <c r="D578" s="22"/>
      <c r="E578" s="23"/>
      <c r="F578" s="24"/>
      <c r="G578" s="24"/>
      <c r="H578" s="24"/>
      <c r="I578" s="24"/>
      <c r="J578" s="24"/>
      <c r="K578" s="47"/>
      <c r="L578" s="24"/>
    </row>
    <row r="579" spans="1:12" ht="15">
      <c r="A579" s="55"/>
      <c r="B579" s="27"/>
      <c r="C579" s="28"/>
      <c r="D579" s="29" t="s">
        <v>37</v>
      </c>
      <c r="E579" s="30"/>
      <c r="F579" s="31">
        <f>SUM(F570:F578)</f>
        <v>810</v>
      </c>
      <c r="G579" s="31">
        <f t="shared" ref="G579:J579" si="105">SUM(G570:G578)</f>
        <v>27.920000000000005</v>
      </c>
      <c r="H579" s="31">
        <f t="shared" si="105"/>
        <v>25.480000000000004</v>
      </c>
      <c r="I579" s="31">
        <f t="shared" si="105"/>
        <v>88.69</v>
      </c>
      <c r="J579" s="31">
        <f t="shared" si="105"/>
        <v>822.5</v>
      </c>
      <c r="K579" s="48"/>
      <c r="L579" s="31">
        <f>L577+L576+L575+L574+L573+L572+L571+L570</f>
        <v>115.94</v>
      </c>
    </row>
    <row r="580" spans="1:12" ht="15">
      <c r="A580" s="33">
        <f>A558</f>
        <v>2</v>
      </c>
      <c r="B580" s="33">
        <f>B558</f>
        <v>7</v>
      </c>
      <c r="C580" s="34" t="s">
        <v>55</v>
      </c>
      <c r="D580" s="35" t="s">
        <v>56</v>
      </c>
      <c r="E580" s="23" t="s">
        <v>213</v>
      </c>
      <c r="F580" s="24">
        <v>50</v>
      </c>
      <c r="G580" s="24">
        <v>2.41</v>
      </c>
      <c r="H580" s="24">
        <v>1.42</v>
      </c>
      <c r="I580" s="24">
        <v>23.4</v>
      </c>
      <c r="J580" s="24">
        <v>150</v>
      </c>
      <c r="K580" s="47">
        <v>338</v>
      </c>
      <c r="L580" s="24">
        <v>23.5</v>
      </c>
    </row>
    <row r="581" spans="1:12" ht="15">
      <c r="A581" s="54"/>
      <c r="B581" s="20"/>
      <c r="C581" s="21"/>
      <c r="D581" s="35" t="s">
        <v>51</v>
      </c>
      <c r="E581" s="23" t="s">
        <v>93</v>
      </c>
      <c r="F581" s="24">
        <v>250</v>
      </c>
      <c r="G581" s="24">
        <v>7</v>
      </c>
      <c r="H581" s="24">
        <v>8.75</v>
      </c>
      <c r="I581" s="24">
        <v>11.75</v>
      </c>
      <c r="J581" s="24">
        <v>152.5</v>
      </c>
      <c r="K581" s="47" t="s">
        <v>33</v>
      </c>
      <c r="L581" s="24">
        <v>23</v>
      </c>
    </row>
    <row r="582" spans="1:12" ht="15">
      <c r="A582" s="54"/>
      <c r="B582" s="20"/>
      <c r="C582" s="21"/>
      <c r="D582" s="22" t="s">
        <v>115</v>
      </c>
      <c r="E582" s="23" t="s">
        <v>214</v>
      </c>
      <c r="F582" s="24">
        <v>15</v>
      </c>
      <c r="G582" s="24">
        <v>7.4999999999999997E-2</v>
      </c>
      <c r="H582" s="24">
        <v>0</v>
      </c>
      <c r="I582" s="24">
        <v>12</v>
      </c>
      <c r="J582" s="24">
        <v>50</v>
      </c>
      <c r="K582" s="47" t="s">
        <v>33</v>
      </c>
      <c r="L582" s="24">
        <v>20</v>
      </c>
    </row>
    <row r="583" spans="1:12" ht="15">
      <c r="A583" s="54"/>
      <c r="B583" s="20"/>
      <c r="C583" s="21"/>
      <c r="D583" s="22"/>
      <c r="E583" s="23"/>
      <c r="F583" s="24"/>
      <c r="G583" s="24"/>
      <c r="H583" s="24"/>
      <c r="I583" s="24"/>
      <c r="J583" s="24"/>
      <c r="K583" s="47"/>
      <c r="L583" s="24"/>
    </row>
    <row r="584" spans="1:12" ht="15">
      <c r="A584" s="55"/>
      <c r="B584" s="27"/>
      <c r="C584" s="28"/>
      <c r="D584" s="29" t="s">
        <v>37</v>
      </c>
      <c r="E584" s="30"/>
      <c r="F584" s="31">
        <f>SUM(F580:F583)</f>
        <v>315</v>
      </c>
      <c r="G584" s="31">
        <f t="shared" ref="G584:J584" si="106">SUM(G580:G583)</f>
        <v>9.4849999999999994</v>
      </c>
      <c r="H584" s="31">
        <f t="shared" si="106"/>
        <v>10.17</v>
      </c>
      <c r="I584" s="31">
        <f t="shared" si="106"/>
        <v>47.15</v>
      </c>
      <c r="J584" s="31">
        <f t="shared" si="106"/>
        <v>352.5</v>
      </c>
      <c r="K584" s="48"/>
      <c r="L584" s="31">
        <f>L582+L581+L580</f>
        <v>66.5</v>
      </c>
    </row>
    <row r="585" spans="1:12" ht="15">
      <c r="A585" s="33">
        <f>A558</f>
        <v>2</v>
      </c>
      <c r="B585" s="33">
        <f>B558</f>
        <v>7</v>
      </c>
      <c r="C585" s="34" t="s">
        <v>60</v>
      </c>
      <c r="D585" s="25" t="s">
        <v>27</v>
      </c>
      <c r="E585" s="23" t="s">
        <v>215</v>
      </c>
      <c r="F585" s="24">
        <v>90</v>
      </c>
      <c r="G585" s="24">
        <v>16.2</v>
      </c>
      <c r="H585" s="24">
        <v>14</v>
      </c>
      <c r="I585" s="24">
        <v>4.125</v>
      </c>
      <c r="J585" s="24">
        <v>258.5</v>
      </c>
      <c r="K585" s="47">
        <v>164</v>
      </c>
      <c r="L585" s="24">
        <v>92</v>
      </c>
    </row>
    <row r="586" spans="1:12" ht="15">
      <c r="A586" s="54"/>
      <c r="B586" s="20"/>
      <c r="C586" s="21"/>
      <c r="D586" s="25" t="s">
        <v>49</v>
      </c>
      <c r="E586" s="23"/>
      <c r="F586" s="24"/>
      <c r="G586" s="24"/>
      <c r="H586" s="24"/>
      <c r="I586" s="24"/>
      <c r="J586" s="24"/>
      <c r="K586" s="47"/>
      <c r="L586" s="24"/>
    </row>
    <row r="587" spans="1:12" ht="15">
      <c r="A587" s="54"/>
      <c r="B587" s="20"/>
      <c r="C587" s="21"/>
      <c r="D587" s="25" t="s">
        <v>51</v>
      </c>
      <c r="E587" s="23"/>
      <c r="F587" s="24"/>
      <c r="G587" s="24"/>
      <c r="H587" s="24"/>
      <c r="I587" s="24"/>
      <c r="J587" s="24"/>
      <c r="K587" s="47"/>
      <c r="L587" s="24"/>
    </row>
    <row r="588" spans="1:12" ht="15">
      <c r="A588" s="54"/>
      <c r="B588" s="20"/>
      <c r="C588" s="21"/>
      <c r="D588" s="25" t="s">
        <v>31</v>
      </c>
      <c r="E588" s="23" t="s">
        <v>32</v>
      </c>
      <c r="F588" s="24">
        <v>30</v>
      </c>
      <c r="G588" s="24">
        <v>2.4300000000000002</v>
      </c>
      <c r="H588" s="24">
        <v>0.3</v>
      </c>
      <c r="I588" s="24">
        <v>21</v>
      </c>
      <c r="J588" s="24">
        <v>96.8</v>
      </c>
      <c r="K588" s="47" t="s">
        <v>33</v>
      </c>
      <c r="L588" s="24">
        <v>2.4</v>
      </c>
    </row>
    <row r="589" spans="1:12" ht="15">
      <c r="A589" s="54"/>
      <c r="B589" s="20"/>
      <c r="C589" s="21"/>
      <c r="D589" s="22" t="s">
        <v>35</v>
      </c>
      <c r="E589" s="23" t="s">
        <v>36</v>
      </c>
      <c r="F589" s="24">
        <v>20</v>
      </c>
      <c r="G589" s="24">
        <v>1.3</v>
      </c>
      <c r="H589" s="24">
        <v>0.2</v>
      </c>
      <c r="I589" s="24">
        <v>17</v>
      </c>
      <c r="J589" s="24">
        <v>50</v>
      </c>
      <c r="K589" s="47" t="s">
        <v>33</v>
      </c>
      <c r="L589" s="24">
        <v>1.84</v>
      </c>
    </row>
    <row r="590" spans="1:12" ht="25.5">
      <c r="A590" s="54"/>
      <c r="B590" s="20"/>
      <c r="C590" s="21"/>
      <c r="D590" s="22" t="s">
        <v>41</v>
      </c>
      <c r="E590" s="23" t="s">
        <v>216</v>
      </c>
      <c r="F590" s="24">
        <v>80</v>
      </c>
      <c r="G590" s="24">
        <v>0.88</v>
      </c>
      <c r="H590" s="24">
        <v>4</v>
      </c>
      <c r="I590" s="24">
        <v>3.1</v>
      </c>
      <c r="J590" s="24">
        <v>74</v>
      </c>
      <c r="K590" s="47">
        <v>4</v>
      </c>
      <c r="L590" s="24">
        <v>31</v>
      </c>
    </row>
    <row r="591" spans="1:12" ht="15">
      <c r="A591" s="54"/>
      <c r="B591" s="20"/>
      <c r="C591" s="21"/>
      <c r="D591" s="22" t="s">
        <v>29</v>
      </c>
      <c r="E591" s="23" t="s">
        <v>217</v>
      </c>
      <c r="F591" s="24">
        <v>200</v>
      </c>
      <c r="G591" s="24">
        <v>0.14000000000000001</v>
      </c>
      <c r="H591" s="24">
        <v>0.04</v>
      </c>
      <c r="I591" s="24">
        <v>10.01</v>
      </c>
      <c r="J591" s="24">
        <v>37.9</v>
      </c>
      <c r="K591" s="47">
        <v>71</v>
      </c>
      <c r="L591" s="24">
        <v>2.2400000000000002</v>
      </c>
    </row>
    <row r="592" spans="1:12" ht="15">
      <c r="A592" s="54"/>
      <c r="B592" s="20"/>
      <c r="C592" s="21"/>
      <c r="D592" s="22" t="s">
        <v>27</v>
      </c>
      <c r="E592" s="23" t="s">
        <v>177</v>
      </c>
      <c r="F592" s="24">
        <v>200</v>
      </c>
      <c r="G592" s="24">
        <v>1.2</v>
      </c>
      <c r="H592" s="24">
        <v>3.8</v>
      </c>
      <c r="I592" s="24">
        <v>9</v>
      </c>
      <c r="J592" s="24">
        <v>70.3</v>
      </c>
      <c r="K592" s="47">
        <v>9</v>
      </c>
      <c r="L592" s="24">
        <v>16</v>
      </c>
    </row>
    <row r="593" spans="1:12" ht="15">
      <c r="A593" s="55"/>
      <c r="B593" s="27"/>
      <c r="C593" s="28"/>
      <c r="D593" s="29" t="s">
        <v>37</v>
      </c>
      <c r="E593" s="30"/>
      <c r="F593" s="31">
        <f>SUM(F585:F592)</f>
        <v>620</v>
      </c>
      <c r="G593" s="31">
        <f>SUM(G585:G592)</f>
        <v>22.15</v>
      </c>
      <c r="H593" s="31">
        <f>SUM(H585:H592)</f>
        <v>22.34</v>
      </c>
      <c r="I593" s="31">
        <f>SUM(I585:I592)</f>
        <v>64.234999999999999</v>
      </c>
      <c r="J593" s="31">
        <f>SUM(J585:J592)</f>
        <v>587.5</v>
      </c>
      <c r="K593" s="48"/>
      <c r="L593" s="31">
        <f>L592+L591+L590+L589+L588+L585</f>
        <v>145.48000000000002</v>
      </c>
    </row>
    <row r="594" spans="1:12" ht="15">
      <c r="A594" s="33">
        <f>A558</f>
        <v>2</v>
      </c>
      <c r="B594" s="33">
        <f>B558</f>
        <v>7</v>
      </c>
      <c r="C594" s="34" t="s">
        <v>67</v>
      </c>
      <c r="D594" s="35" t="s">
        <v>58</v>
      </c>
      <c r="E594" s="23"/>
      <c r="F594" s="24"/>
      <c r="G594" s="24"/>
      <c r="H594" s="24"/>
      <c r="I594" s="24"/>
      <c r="J594" s="24"/>
      <c r="K594" s="47"/>
      <c r="L594" s="24"/>
    </row>
    <row r="595" spans="1:12" ht="15">
      <c r="A595" s="54"/>
      <c r="B595" s="20"/>
      <c r="C595" s="21"/>
      <c r="D595" s="35" t="s">
        <v>56</v>
      </c>
      <c r="E595" s="23"/>
      <c r="F595" s="24"/>
      <c r="G595" s="24"/>
      <c r="H595" s="24"/>
      <c r="I595" s="24"/>
      <c r="J595" s="24"/>
      <c r="K595" s="47"/>
      <c r="L595" s="24"/>
    </row>
    <row r="596" spans="1:12" ht="15">
      <c r="A596" s="54"/>
      <c r="B596" s="20"/>
      <c r="C596" s="21"/>
      <c r="D596" s="35" t="s">
        <v>51</v>
      </c>
      <c r="E596" s="23"/>
      <c r="F596" s="24"/>
      <c r="G596" s="24"/>
      <c r="H596" s="24"/>
      <c r="I596" s="24"/>
      <c r="J596" s="24"/>
      <c r="K596" s="47"/>
      <c r="L596" s="24"/>
    </row>
    <row r="597" spans="1:12" ht="15">
      <c r="A597" s="54"/>
      <c r="B597" s="20"/>
      <c r="C597" s="21"/>
      <c r="D597" s="35" t="s">
        <v>34</v>
      </c>
      <c r="E597" s="23"/>
      <c r="F597" s="24"/>
      <c r="G597" s="24"/>
      <c r="H597" s="24"/>
      <c r="I597" s="24"/>
      <c r="J597" s="24"/>
      <c r="K597" s="47"/>
      <c r="L597" s="24"/>
    </row>
    <row r="598" spans="1:12" ht="15">
      <c r="A598" s="54"/>
      <c r="B598" s="20"/>
      <c r="C598" s="21"/>
      <c r="D598" s="22"/>
      <c r="E598" s="23"/>
      <c r="F598" s="24"/>
      <c r="G598" s="24"/>
      <c r="H598" s="24"/>
      <c r="I598" s="24"/>
      <c r="J598" s="24"/>
      <c r="K598" s="47"/>
      <c r="L598" s="24"/>
    </row>
    <row r="599" spans="1:12" ht="15">
      <c r="A599" s="54"/>
      <c r="B599" s="20"/>
      <c r="C599" s="21"/>
      <c r="D599" s="22"/>
      <c r="E599" s="23"/>
      <c r="F599" s="24"/>
      <c r="G599" s="24"/>
      <c r="H599" s="24"/>
      <c r="I599" s="24"/>
      <c r="J599" s="24"/>
      <c r="K599" s="47"/>
      <c r="L599" s="24"/>
    </row>
    <row r="600" spans="1:12" ht="15">
      <c r="A600" s="55"/>
      <c r="B600" s="27"/>
      <c r="C600" s="28"/>
      <c r="D600" s="36" t="s">
        <v>37</v>
      </c>
      <c r="E600" s="30"/>
      <c r="F600" s="31">
        <f>SUM(F594:F599)</f>
        <v>0</v>
      </c>
      <c r="G600" s="31">
        <f>SUM(G594:G599)</f>
        <v>0</v>
      </c>
      <c r="H600" s="31">
        <f>SUM(H594:H599)</f>
        <v>0</v>
      </c>
      <c r="I600" s="31">
        <f>SUM(I594:I599)</f>
        <v>0</v>
      </c>
      <c r="J600" s="31">
        <f>SUM(J594:J599)</f>
        <v>0</v>
      </c>
      <c r="K600" s="48"/>
      <c r="L600" s="31">
        <f ca="1">SUM(L594:L603)</f>
        <v>0</v>
      </c>
    </row>
    <row r="601" spans="1:12" ht="14.45" customHeight="1">
      <c r="A601" s="37">
        <v>2</v>
      </c>
      <c r="B601" s="38">
        <v>7</v>
      </c>
      <c r="C601" s="77" t="s">
        <v>68</v>
      </c>
      <c r="D601" s="78"/>
      <c r="E601" s="41"/>
      <c r="F601" s="42">
        <f>F593+F584+F579+F569+F565</f>
        <v>2445</v>
      </c>
      <c r="G601" s="42">
        <f>G593+G584+G579+G569+G565</f>
        <v>83.75200000000001</v>
      </c>
      <c r="H601" s="42">
        <f>H567+H571+H581+H586+H593+H600</f>
        <v>33.32</v>
      </c>
      <c r="I601" s="42">
        <f>I567+I571+I581+I586+I593+I600</f>
        <v>89.585000000000008</v>
      </c>
      <c r="J601" s="42">
        <f>J593+J584+J579+J569+J565</f>
        <v>2350</v>
      </c>
      <c r="K601" s="49"/>
      <c r="L601" s="42">
        <f>L593+L586+L581+L571+L567</f>
        <v>174.48000000000002</v>
      </c>
    </row>
    <row r="602" spans="1:12" ht="13.35" customHeight="1">
      <c r="A602" s="68"/>
      <c r="B602" s="69"/>
      <c r="C602" s="79" t="s">
        <v>218</v>
      </c>
      <c r="D602" s="80"/>
      <c r="E602" s="81"/>
      <c r="F602" s="70">
        <f>F601+F557+F515+F473+F431+F389+F347+F305+F262+F218+F175+F133+F91+F48</f>
        <v>33233</v>
      </c>
      <c r="G602" s="70">
        <f>G601+G557+G515+G473+G431+G389+G347+G305+G262+G218+G175+G133+G91+G48</f>
        <v>1291.2829999999999</v>
      </c>
      <c r="H602" s="70">
        <f>H601+H557+H515+H473+H431+H389+H347+H305+H262+H218+H175+H133+H91+H48</f>
        <v>1126.211</v>
      </c>
      <c r="I602" s="70">
        <f>I601+I557+I515+I473+I431+I389+I347+I305+I262+I218+I175+I133+I91+I48</f>
        <v>5053.55</v>
      </c>
      <c r="J602" s="70">
        <f>J601+J557+J515+J473+J431+J389+J347+J305+J262+J218+J175+J133+J91+J48</f>
        <v>32900</v>
      </c>
      <c r="K602" s="70"/>
      <c r="L602" s="70">
        <f ca="1">L600+L558+L516+L474+L432+L390+L347+L303+L260+L218+L176+L133+L90+L46</f>
        <v>6417.8</v>
      </c>
    </row>
  </sheetData>
  <mergeCells count="17">
    <mergeCell ref="C601:D601"/>
    <mergeCell ref="C602:E602"/>
    <mergeCell ref="C389:D389"/>
    <mergeCell ref="C431:D431"/>
    <mergeCell ref="C473:D473"/>
    <mergeCell ref="C515:D515"/>
    <mergeCell ref="C557:D557"/>
    <mergeCell ref="C175:D175"/>
    <mergeCell ref="C218:D218"/>
    <mergeCell ref="C262:D262"/>
    <mergeCell ref="C305:D305"/>
    <mergeCell ref="C347:D347"/>
    <mergeCell ref="C1:E1"/>
    <mergeCell ref="H1:K1"/>
    <mergeCell ref="H2:K2"/>
    <mergeCell ref="C91:D91"/>
    <mergeCell ref="C133:D133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CeNTeR</cp:lastModifiedBy>
  <cp:lastPrinted>2024-12-29T22:27:00Z</cp:lastPrinted>
  <dcterms:created xsi:type="dcterms:W3CDTF">2022-05-16T14:23:00Z</dcterms:created>
  <dcterms:modified xsi:type="dcterms:W3CDTF">2026-01-10T13:37:12Z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5A77B278D12E418BB12E460EE9C50CAA_12</vt:lpwstr>
  </property>
  <property fmtid="{D5CDD505-2E9C-101B-9397-08002B2CF9AE}" pid="3" name="KSOProductBuildVer">
    <vt:lpwstr>1049-12.2.0.21931</vt:lpwstr>
  </property>
</Properties>
</file>