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6605" windowHeight="94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545" i="1" l="1"/>
  <c r="L530" i="1"/>
  <c r="G503" i="1"/>
  <c r="H503" i="1"/>
  <c r="I503" i="1"/>
  <c r="J503" i="1"/>
  <c r="F503" i="1"/>
  <c r="F498" i="1"/>
  <c r="L498" i="1"/>
  <c r="L461" i="1"/>
  <c r="L446" i="1"/>
  <c r="L426" i="1"/>
  <c r="L418" i="1"/>
  <c r="L403" i="1"/>
  <c r="L383" i="1"/>
  <c r="L370" i="1"/>
  <c r="L340" i="1"/>
  <c r="L327" i="1"/>
  <c r="L297" i="1"/>
  <c r="L284" i="1"/>
  <c r="L254" i="1"/>
  <c r="L212" i="1"/>
  <c r="L205" i="1"/>
  <c r="L170" i="1"/>
  <c r="L119" i="1"/>
  <c r="L114" i="1"/>
  <c r="L76" i="1"/>
  <c r="L71" i="1"/>
  <c r="L41" i="1"/>
  <c r="L32" i="1"/>
  <c r="L27" i="1"/>
  <c r="L290" i="1"/>
  <c r="L104" i="1"/>
  <c r="L232" i="1"/>
  <c r="J498" i="1"/>
  <c r="G510" i="1"/>
  <c r="G498" i="1"/>
  <c r="L594" i="1"/>
  <c r="L587" i="1"/>
  <c r="L582" i="1"/>
  <c r="L572" i="1"/>
  <c r="L552" i="1"/>
  <c r="L540" i="1"/>
  <c r="L510" i="1"/>
  <c r="J510" i="1"/>
  <c r="I510" i="1"/>
  <c r="H510" i="1"/>
  <c r="F510" i="1"/>
  <c r="L503" i="1"/>
  <c r="I498" i="1"/>
  <c r="H498" i="1"/>
  <c r="L488" i="1"/>
  <c r="J488" i="1"/>
  <c r="I488" i="1"/>
  <c r="H488" i="1"/>
  <c r="G488" i="1"/>
  <c r="F488" i="1"/>
  <c r="L468" i="1"/>
  <c r="L456" i="1"/>
  <c r="L413" i="1"/>
  <c r="L375" i="1"/>
  <c r="L360" i="1"/>
  <c r="L356" i="1"/>
  <c r="L332" i="1"/>
  <c r="L317" i="1"/>
  <c r="L274" i="1"/>
  <c r="L247" i="1"/>
  <c r="L242" i="1"/>
  <c r="L200" i="1"/>
  <c r="L190" i="1"/>
  <c r="L162" i="1"/>
  <c r="L157" i="1"/>
  <c r="L147" i="1"/>
  <c r="L127" i="1"/>
  <c r="L84" i="1"/>
  <c r="L61" i="1"/>
  <c r="L17" i="1"/>
  <c r="F127" i="1"/>
  <c r="G127" i="1"/>
  <c r="H127" i="1"/>
  <c r="I127" i="1"/>
  <c r="J127" i="1"/>
  <c r="J84" i="1"/>
  <c r="I84" i="1"/>
  <c r="H84" i="1"/>
  <c r="G84" i="1"/>
  <c r="L391" i="1" l="1"/>
  <c r="F84" i="1"/>
  <c r="B602" i="1"/>
  <c r="A602" i="1"/>
  <c r="J601" i="1"/>
  <c r="I601" i="1"/>
  <c r="H601" i="1"/>
  <c r="G601" i="1"/>
  <c r="F601" i="1"/>
  <c r="B595" i="1"/>
  <c r="A595" i="1"/>
  <c r="J594" i="1"/>
  <c r="I594" i="1"/>
  <c r="H594" i="1"/>
  <c r="G594" i="1"/>
  <c r="F594" i="1"/>
  <c r="B588" i="1"/>
  <c r="A588" i="1"/>
  <c r="J587" i="1"/>
  <c r="I587" i="1"/>
  <c r="H587" i="1"/>
  <c r="G587" i="1"/>
  <c r="F587" i="1"/>
  <c r="B583" i="1"/>
  <c r="A583" i="1"/>
  <c r="J582" i="1"/>
  <c r="I582" i="1"/>
  <c r="H582" i="1"/>
  <c r="G582" i="1"/>
  <c r="F582" i="1"/>
  <c r="B573" i="1"/>
  <c r="A573" i="1"/>
  <c r="J572" i="1"/>
  <c r="I572" i="1"/>
  <c r="H572" i="1"/>
  <c r="G572" i="1"/>
  <c r="F572" i="1"/>
  <c r="B569" i="1"/>
  <c r="A569" i="1"/>
  <c r="L568" i="1"/>
  <c r="L602" i="1" s="1"/>
  <c r="J568" i="1"/>
  <c r="I568" i="1"/>
  <c r="H568" i="1"/>
  <c r="G568" i="1"/>
  <c r="F568" i="1"/>
  <c r="B560" i="1"/>
  <c r="A560" i="1"/>
  <c r="J559" i="1"/>
  <c r="I559" i="1"/>
  <c r="H559" i="1"/>
  <c r="G559" i="1"/>
  <c r="F559" i="1"/>
  <c r="B553" i="1"/>
  <c r="A553" i="1"/>
  <c r="J552" i="1"/>
  <c r="I552" i="1"/>
  <c r="H552" i="1"/>
  <c r="G552" i="1"/>
  <c r="F552" i="1"/>
  <c r="B546" i="1"/>
  <c r="A546" i="1"/>
  <c r="J545" i="1"/>
  <c r="I545" i="1"/>
  <c r="H545" i="1"/>
  <c r="G545" i="1"/>
  <c r="F545" i="1"/>
  <c r="B541" i="1"/>
  <c r="A541" i="1"/>
  <c r="J540" i="1"/>
  <c r="I540" i="1"/>
  <c r="H540" i="1"/>
  <c r="G540" i="1"/>
  <c r="F540" i="1"/>
  <c r="B531" i="1"/>
  <c r="A531" i="1"/>
  <c r="J530" i="1"/>
  <c r="I530" i="1"/>
  <c r="H530" i="1"/>
  <c r="G530" i="1"/>
  <c r="F530" i="1"/>
  <c r="B527" i="1"/>
  <c r="A527" i="1"/>
  <c r="L526" i="1"/>
  <c r="L560" i="1" s="1"/>
  <c r="J526" i="1"/>
  <c r="I526" i="1"/>
  <c r="H526" i="1"/>
  <c r="G526" i="1"/>
  <c r="F526" i="1"/>
  <c r="B518" i="1"/>
  <c r="A518" i="1"/>
  <c r="B511" i="1"/>
  <c r="A511" i="1"/>
  <c r="B504" i="1"/>
  <c r="A504" i="1"/>
  <c r="B499" i="1"/>
  <c r="A499" i="1"/>
  <c r="B489" i="1"/>
  <c r="A489" i="1"/>
  <c r="B485" i="1"/>
  <c r="A485" i="1"/>
  <c r="L484" i="1"/>
  <c r="L518" i="1" s="1"/>
  <c r="J484" i="1"/>
  <c r="I484" i="1"/>
  <c r="H484" i="1"/>
  <c r="G484" i="1"/>
  <c r="G518" i="1" s="1"/>
  <c r="F484" i="1"/>
  <c r="F518" i="1" s="1"/>
  <c r="B476" i="1"/>
  <c r="A476" i="1"/>
  <c r="J475" i="1"/>
  <c r="I475" i="1"/>
  <c r="H475" i="1"/>
  <c r="G475" i="1"/>
  <c r="F475" i="1"/>
  <c r="B469" i="1"/>
  <c r="A469" i="1"/>
  <c r="J468" i="1"/>
  <c r="I468" i="1"/>
  <c r="H468" i="1"/>
  <c r="G468" i="1"/>
  <c r="F468" i="1"/>
  <c r="B462" i="1"/>
  <c r="A462" i="1"/>
  <c r="J461" i="1"/>
  <c r="I461" i="1"/>
  <c r="H461" i="1"/>
  <c r="G461" i="1"/>
  <c r="F461" i="1"/>
  <c r="B457" i="1"/>
  <c r="A457" i="1"/>
  <c r="J456" i="1"/>
  <c r="I456" i="1"/>
  <c r="H456" i="1"/>
  <c r="G456" i="1"/>
  <c r="F456" i="1"/>
  <c r="B447" i="1"/>
  <c r="A447" i="1"/>
  <c r="J446" i="1"/>
  <c r="I446" i="1"/>
  <c r="H446" i="1"/>
  <c r="G446" i="1"/>
  <c r="F446" i="1"/>
  <c r="B443" i="1"/>
  <c r="A443" i="1"/>
  <c r="L442" i="1"/>
  <c r="L476" i="1" s="1"/>
  <c r="J442" i="1"/>
  <c r="I442" i="1"/>
  <c r="H442" i="1"/>
  <c r="G442" i="1"/>
  <c r="F442" i="1"/>
  <c r="B434" i="1"/>
  <c r="A434" i="1"/>
  <c r="J433" i="1"/>
  <c r="I433" i="1"/>
  <c r="H433" i="1"/>
  <c r="G433" i="1"/>
  <c r="F433" i="1"/>
  <c r="B427" i="1"/>
  <c r="A427" i="1"/>
  <c r="J426" i="1"/>
  <c r="I426" i="1"/>
  <c r="H426" i="1"/>
  <c r="G426" i="1"/>
  <c r="F426" i="1"/>
  <c r="B419" i="1"/>
  <c r="A419" i="1"/>
  <c r="J418" i="1"/>
  <c r="I418" i="1"/>
  <c r="H418" i="1"/>
  <c r="G418" i="1"/>
  <c r="F418" i="1"/>
  <c r="B414" i="1"/>
  <c r="A414" i="1"/>
  <c r="J413" i="1"/>
  <c r="I413" i="1"/>
  <c r="H413" i="1"/>
  <c r="G413" i="1"/>
  <c r="F413" i="1"/>
  <c r="B404" i="1"/>
  <c r="A404" i="1"/>
  <c r="J403" i="1"/>
  <c r="I403" i="1"/>
  <c r="H403" i="1"/>
  <c r="G403" i="1"/>
  <c r="F403" i="1"/>
  <c r="B400" i="1"/>
  <c r="A400" i="1"/>
  <c r="L399" i="1"/>
  <c r="L434" i="1" s="1"/>
  <c r="J399" i="1"/>
  <c r="I399" i="1"/>
  <c r="H399" i="1"/>
  <c r="G399" i="1"/>
  <c r="F399" i="1"/>
  <c r="B391" i="1"/>
  <c r="A391" i="1"/>
  <c r="J390" i="1"/>
  <c r="I390" i="1"/>
  <c r="H390" i="1"/>
  <c r="G390" i="1"/>
  <c r="F390" i="1"/>
  <c r="B384" i="1"/>
  <c r="A384" i="1"/>
  <c r="J383" i="1"/>
  <c r="I383" i="1"/>
  <c r="H383" i="1"/>
  <c r="G383" i="1"/>
  <c r="F383" i="1"/>
  <c r="B376" i="1"/>
  <c r="A376" i="1"/>
  <c r="J375" i="1"/>
  <c r="I375" i="1"/>
  <c r="H375" i="1"/>
  <c r="G375" i="1"/>
  <c r="F375" i="1"/>
  <c r="B371" i="1"/>
  <c r="A371" i="1"/>
  <c r="J370" i="1"/>
  <c r="I370" i="1"/>
  <c r="H370" i="1"/>
  <c r="G370" i="1"/>
  <c r="F370" i="1"/>
  <c r="B361" i="1"/>
  <c r="A361" i="1"/>
  <c r="J360" i="1"/>
  <c r="I360" i="1"/>
  <c r="H360" i="1"/>
  <c r="G360" i="1"/>
  <c r="F360" i="1"/>
  <c r="B357" i="1"/>
  <c r="A357" i="1"/>
  <c r="J356" i="1"/>
  <c r="I356" i="1"/>
  <c r="H356" i="1"/>
  <c r="G356" i="1"/>
  <c r="F356" i="1"/>
  <c r="B348" i="1"/>
  <c r="A348" i="1"/>
  <c r="J347" i="1"/>
  <c r="I347" i="1"/>
  <c r="H347" i="1"/>
  <c r="G347" i="1"/>
  <c r="F347" i="1"/>
  <c r="B341" i="1"/>
  <c r="A341" i="1"/>
  <c r="J340" i="1"/>
  <c r="I340" i="1"/>
  <c r="H340" i="1"/>
  <c r="G340" i="1"/>
  <c r="F340" i="1"/>
  <c r="B333" i="1"/>
  <c r="A333" i="1"/>
  <c r="J332" i="1"/>
  <c r="I332" i="1"/>
  <c r="H332" i="1"/>
  <c r="G332" i="1"/>
  <c r="F332" i="1"/>
  <c r="B328" i="1"/>
  <c r="A328" i="1"/>
  <c r="J327" i="1"/>
  <c r="I327" i="1"/>
  <c r="H327" i="1"/>
  <c r="G327" i="1"/>
  <c r="F327" i="1"/>
  <c r="B318" i="1"/>
  <c r="A318" i="1"/>
  <c r="J317" i="1"/>
  <c r="I317" i="1"/>
  <c r="H317" i="1"/>
  <c r="G317" i="1"/>
  <c r="F317" i="1"/>
  <c r="B314" i="1"/>
  <c r="A314" i="1"/>
  <c r="L313" i="1"/>
  <c r="L348" i="1" s="1"/>
  <c r="J313" i="1"/>
  <c r="I313" i="1"/>
  <c r="H313" i="1"/>
  <c r="G313" i="1"/>
  <c r="F313" i="1"/>
  <c r="B305" i="1"/>
  <c r="A305" i="1"/>
  <c r="J304" i="1"/>
  <c r="I304" i="1"/>
  <c r="H304" i="1"/>
  <c r="G304" i="1"/>
  <c r="F304" i="1"/>
  <c r="B298" i="1"/>
  <c r="A298" i="1"/>
  <c r="J297" i="1"/>
  <c r="I297" i="1"/>
  <c r="H297" i="1"/>
  <c r="G297" i="1"/>
  <c r="F297" i="1"/>
  <c r="B291" i="1"/>
  <c r="A291" i="1"/>
  <c r="J290" i="1"/>
  <c r="I290" i="1"/>
  <c r="H290" i="1"/>
  <c r="G290" i="1"/>
  <c r="F290" i="1"/>
  <c r="B285" i="1"/>
  <c r="A285" i="1"/>
  <c r="J284" i="1"/>
  <c r="I284" i="1"/>
  <c r="H284" i="1"/>
  <c r="G284" i="1"/>
  <c r="F284" i="1"/>
  <c r="B275" i="1"/>
  <c r="A275" i="1"/>
  <c r="J274" i="1"/>
  <c r="I274" i="1"/>
  <c r="H274" i="1"/>
  <c r="G274" i="1"/>
  <c r="F274" i="1"/>
  <c r="B271" i="1"/>
  <c r="A271" i="1"/>
  <c r="L270" i="1"/>
  <c r="L305" i="1" s="1"/>
  <c r="J270" i="1"/>
  <c r="I270" i="1"/>
  <c r="H270" i="1"/>
  <c r="G270" i="1"/>
  <c r="F270" i="1"/>
  <c r="B262" i="1"/>
  <c r="A262" i="1"/>
  <c r="J261" i="1"/>
  <c r="I261" i="1"/>
  <c r="F261" i="1"/>
  <c r="B255" i="1"/>
  <c r="A255" i="1"/>
  <c r="J254" i="1"/>
  <c r="I254" i="1"/>
  <c r="H254" i="1"/>
  <c r="G254" i="1"/>
  <c r="F254" i="1"/>
  <c r="B248" i="1"/>
  <c r="A248" i="1"/>
  <c r="J247" i="1"/>
  <c r="I247" i="1"/>
  <c r="H247" i="1"/>
  <c r="G247" i="1"/>
  <c r="F247" i="1"/>
  <c r="B243" i="1"/>
  <c r="A243" i="1"/>
  <c r="J242" i="1"/>
  <c r="I242" i="1"/>
  <c r="H242" i="1"/>
  <c r="G242" i="1"/>
  <c r="F242" i="1"/>
  <c r="B233" i="1"/>
  <c r="A233" i="1"/>
  <c r="J232" i="1"/>
  <c r="I232" i="1"/>
  <c r="H232" i="1"/>
  <c r="G232" i="1"/>
  <c r="F232" i="1"/>
  <c r="B229" i="1"/>
  <c r="A229" i="1"/>
  <c r="L228" i="1"/>
  <c r="L262" i="1" s="1"/>
  <c r="J228" i="1"/>
  <c r="I228" i="1"/>
  <c r="H228" i="1"/>
  <c r="G228" i="1"/>
  <c r="F228" i="1"/>
  <c r="B220" i="1"/>
  <c r="A220" i="1"/>
  <c r="J219" i="1"/>
  <c r="I219" i="1"/>
  <c r="H219" i="1"/>
  <c r="G219" i="1"/>
  <c r="F219" i="1"/>
  <c r="B213" i="1"/>
  <c r="A213" i="1"/>
  <c r="J212" i="1"/>
  <c r="I212" i="1"/>
  <c r="H212" i="1"/>
  <c r="G212" i="1"/>
  <c r="F212" i="1"/>
  <c r="B206" i="1"/>
  <c r="A206" i="1"/>
  <c r="J205" i="1"/>
  <c r="I205" i="1"/>
  <c r="H205" i="1"/>
  <c r="G205" i="1"/>
  <c r="F205" i="1"/>
  <c r="B201" i="1"/>
  <c r="A201" i="1"/>
  <c r="J200" i="1"/>
  <c r="I200" i="1"/>
  <c r="H200" i="1"/>
  <c r="G200" i="1"/>
  <c r="F200" i="1"/>
  <c r="B191" i="1"/>
  <c r="A191" i="1"/>
  <c r="J190" i="1"/>
  <c r="I190" i="1"/>
  <c r="H190" i="1"/>
  <c r="G190" i="1"/>
  <c r="F190" i="1"/>
  <c r="B187" i="1"/>
  <c r="A187" i="1"/>
  <c r="L186" i="1"/>
  <c r="L220" i="1" s="1"/>
  <c r="J186" i="1"/>
  <c r="I186" i="1"/>
  <c r="H186" i="1"/>
  <c r="G186" i="1"/>
  <c r="F186" i="1"/>
  <c r="B178" i="1"/>
  <c r="A178" i="1"/>
  <c r="J177" i="1"/>
  <c r="I177" i="1"/>
  <c r="H177" i="1"/>
  <c r="G177" i="1"/>
  <c r="F177" i="1"/>
  <c r="B171" i="1"/>
  <c r="A171" i="1"/>
  <c r="J170" i="1"/>
  <c r="I170" i="1"/>
  <c r="H170" i="1"/>
  <c r="G170" i="1"/>
  <c r="F170" i="1"/>
  <c r="B163" i="1"/>
  <c r="A163" i="1"/>
  <c r="J162" i="1"/>
  <c r="I162" i="1"/>
  <c r="H162" i="1"/>
  <c r="G162" i="1"/>
  <c r="F162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44" i="1"/>
  <c r="A144" i="1"/>
  <c r="L143" i="1"/>
  <c r="L178" i="1" s="1"/>
  <c r="J143" i="1"/>
  <c r="I143" i="1"/>
  <c r="H143" i="1"/>
  <c r="G143" i="1"/>
  <c r="F143" i="1"/>
  <c r="B135" i="1"/>
  <c r="A135" i="1"/>
  <c r="J134" i="1"/>
  <c r="I134" i="1"/>
  <c r="H134" i="1"/>
  <c r="G134" i="1"/>
  <c r="F134" i="1"/>
  <c r="B128" i="1"/>
  <c r="A128" i="1"/>
  <c r="B120" i="1"/>
  <c r="A120" i="1"/>
  <c r="J119" i="1"/>
  <c r="I119" i="1"/>
  <c r="H119" i="1"/>
  <c r="G119" i="1"/>
  <c r="F119" i="1"/>
  <c r="B115" i="1"/>
  <c r="A115" i="1"/>
  <c r="J114" i="1"/>
  <c r="I114" i="1"/>
  <c r="H114" i="1"/>
  <c r="G114" i="1"/>
  <c r="F114" i="1"/>
  <c r="B105" i="1"/>
  <c r="A105" i="1"/>
  <c r="J104" i="1"/>
  <c r="I104" i="1"/>
  <c r="H104" i="1"/>
  <c r="G104" i="1"/>
  <c r="F104" i="1"/>
  <c r="B101" i="1"/>
  <c r="A101" i="1"/>
  <c r="L100" i="1"/>
  <c r="L135" i="1" s="1"/>
  <c r="J100" i="1"/>
  <c r="I100" i="1"/>
  <c r="H100" i="1"/>
  <c r="G100" i="1"/>
  <c r="F100" i="1"/>
  <c r="B92" i="1"/>
  <c r="A92" i="1"/>
  <c r="J91" i="1"/>
  <c r="I91" i="1"/>
  <c r="H91" i="1"/>
  <c r="G91" i="1"/>
  <c r="F91" i="1"/>
  <c r="B85" i="1"/>
  <c r="A85" i="1"/>
  <c r="B77" i="1"/>
  <c r="A77" i="1"/>
  <c r="J76" i="1"/>
  <c r="I76" i="1"/>
  <c r="H76" i="1"/>
  <c r="G76" i="1"/>
  <c r="F76" i="1"/>
  <c r="B72" i="1"/>
  <c r="A72" i="1"/>
  <c r="J71" i="1"/>
  <c r="I71" i="1"/>
  <c r="H71" i="1"/>
  <c r="G71" i="1"/>
  <c r="F71" i="1"/>
  <c r="B62" i="1"/>
  <c r="A62" i="1"/>
  <c r="J61" i="1"/>
  <c r="I61" i="1"/>
  <c r="H61" i="1"/>
  <c r="G61" i="1"/>
  <c r="F61" i="1"/>
  <c r="B58" i="1"/>
  <c r="A58" i="1"/>
  <c r="L57" i="1"/>
  <c r="L92" i="1" s="1"/>
  <c r="J57" i="1"/>
  <c r="I57" i="1"/>
  <c r="H57" i="1"/>
  <c r="G57" i="1"/>
  <c r="F57" i="1"/>
  <c r="B49" i="1"/>
  <c r="A49" i="1"/>
  <c r="J48" i="1"/>
  <c r="I48" i="1"/>
  <c r="H48" i="1"/>
  <c r="G48" i="1"/>
  <c r="F48" i="1"/>
  <c r="B42" i="1"/>
  <c r="A42" i="1"/>
  <c r="J41" i="1"/>
  <c r="I41" i="1"/>
  <c r="H41" i="1"/>
  <c r="G41" i="1"/>
  <c r="F41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L49" i="1" s="1"/>
  <c r="J13" i="1"/>
  <c r="I13" i="1"/>
  <c r="H13" i="1"/>
  <c r="G13" i="1"/>
  <c r="F13" i="1"/>
  <c r="L603" i="1" l="1"/>
  <c r="F49" i="1"/>
  <c r="J220" i="1"/>
  <c r="F262" i="1"/>
  <c r="F348" i="1"/>
  <c r="F602" i="1"/>
  <c r="F305" i="1"/>
  <c r="F434" i="1"/>
  <c r="F560" i="1"/>
  <c r="F178" i="1"/>
  <c r="F391" i="1"/>
  <c r="F92" i="1"/>
  <c r="H560" i="1"/>
  <c r="J602" i="1"/>
  <c r="H602" i="1"/>
  <c r="I602" i="1"/>
  <c r="G602" i="1"/>
  <c r="I560" i="1"/>
  <c r="G560" i="1"/>
  <c r="J560" i="1"/>
  <c r="J518" i="1"/>
  <c r="I518" i="1"/>
  <c r="H518" i="1"/>
  <c r="H476" i="1"/>
  <c r="J476" i="1"/>
  <c r="I476" i="1"/>
  <c r="G476" i="1"/>
  <c r="F476" i="1"/>
  <c r="G434" i="1"/>
  <c r="J434" i="1"/>
  <c r="I434" i="1"/>
  <c r="H434" i="1"/>
  <c r="I391" i="1"/>
  <c r="G391" i="1"/>
  <c r="J391" i="1"/>
  <c r="H391" i="1"/>
  <c r="J348" i="1"/>
  <c r="H348" i="1"/>
  <c r="I348" i="1"/>
  <c r="G348" i="1"/>
  <c r="H305" i="1"/>
  <c r="I305" i="1"/>
  <c r="G305" i="1"/>
  <c r="J305" i="1"/>
  <c r="J262" i="1"/>
  <c r="H262" i="1"/>
  <c r="G262" i="1"/>
  <c r="I262" i="1"/>
  <c r="F220" i="1"/>
  <c r="I220" i="1"/>
  <c r="G220" i="1"/>
  <c r="H220" i="1"/>
  <c r="J178" i="1"/>
  <c r="H178" i="1"/>
  <c r="I178" i="1"/>
  <c r="G178" i="1"/>
  <c r="J135" i="1"/>
  <c r="F135" i="1"/>
  <c r="H135" i="1"/>
  <c r="I135" i="1"/>
  <c r="G135" i="1"/>
  <c r="G92" i="1"/>
  <c r="J92" i="1"/>
  <c r="I92" i="1"/>
  <c r="H92" i="1"/>
  <c r="I49" i="1"/>
  <c r="G49" i="1"/>
  <c r="J49" i="1"/>
  <c r="H49" i="1"/>
  <c r="I603" i="1" l="1"/>
  <c r="G603" i="1"/>
  <c r="F603" i="1"/>
  <c r="J603" i="1"/>
  <c r="H603" i="1"/>
  <c r="L601" i="1"/>
  <c r="L48" i="1"/>
  <c r="L475" i="1"/>
  <c r="L91" i="1"/>
  <c r="L304" i="1"/>
  <c r="L219" i="1"/>
  <c r="L134" i="1"/>
  <c r="L261" i="1"/>
  <c r="L347" i="1"/>
  <c r="L433" i="1"/>
  <c r="L559" i="1"/>
  <c r="L177" i="1"/>
  <c r="L390" i="1"/>
</calcChain>
</file>

<file path=xl/sharedStrings.xml><?xml version="1.0" encoding="utf-8"?>
<sst xmlns="http://schemas.openxmlformats.org/spreadsheetml/2006/main" count="1048" uniqueCount="228">
  <si>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</si>
  <si>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</si>
  <si>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</si>
  <si>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</si>
  <si>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</si>
  <si>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</si>
  <si>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</si>
  <si>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</si>
  <si>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</si>
  <si>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</si>
  <si>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</si>
  <si>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</si>
  <si>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</si>
  <si>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</si>
  <si>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</si>
  <si>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</si>
  <si>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</si>
  <si>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</si>
  <si>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</si>
  <si>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</si>
  <si>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</si>
  <si>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</si>
  <si>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</si>
  <si>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</si>
  <si>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</si>
  <si>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</si>
  <si>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</si>
  <si>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</si>
  <si>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</si>
  <si>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</si>
  <si>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</si>
  <si>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</si>
  <si>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</si>
  <si>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</si>
  <si>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</si>
  <si>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</si>
  <si>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</si>
  <si>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</si>
  <si>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</si>
  <si>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</si>
  <si>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</si>
  <si>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</si>
  <si>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</si>
  <si>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</si>
  <si>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Ордынская санаторная школа</t>
  </si>
  <si>
    <t>директор</t>
  </si>
  <si>
    <t>Мамзина М.В.</t>
  </si>
  <si>
    <t>Масло сливочное (порц.)</t>
  </si>
  <si>
    <t>ГОСТ</t>
  </si>
  <si>
    <t>Какао с молоком</t>
  </si>
  <si>
    <t>Творожок с ванилином</t>
  </si>
  <si>
    <t>Гренки с сыром</t>
  </si>
  <si>
    <t>Чай с сахаром</t>
  </si>
  <si>
    <t>Сок</t>
  </si>
  <si>
    <t>Молоко</t>
  </si>
  <si>
    <t>Каша гречневая рассыпчатая</t>
  </si>
  <si>
    <t>Компот из плодов быстрозамороженных ягод</t>
  </si>
  <si>
    <t>Хлеб пшеничный</t>
  </si>
  <si>
    <t>Хлеб ржаной</t>
  </si>
  <si>
    <t>Йогурт</t>
  </si>
  <si>
    <t>Каша "Дружба"</t>
  </si>
  <si>
    <t>Сыр (порц.)</t>
  </si>
  <si>
    <t>Суп с крупой</t>
  </si>
  <si>
    <t>Рагу из овощей</t>
  </si>
  <si>
    <t>54-9г</t>
  </si>
  <si>
    <t>Рыба жаренная</t>
  </si>
  <si>
    <t>Салат из свежих помидоров со сладким перцем</t>
  </si>
  <si>
    <t>Суп молочный с крупой</t>
  </si>
  <si>
    <t>Кофейный напиток с молоком 1в</t>
  </si>
  <si>
    <t>Винегрет овощной</t>
  </si>
  <si>
    <t>Тефтели из печени с рисом</t>
  </si>
  <si>
    <t>Макароны отварные</t>
  </si>
  <si>
    <t>Кефир</t>
  </si>
  <si>
    <t>Картофель жареный из отварного</t>
  </si>
  <si>
    <t>Компот из кураги</t>
  </si>
  <si>
    <t>Каша кукурузная молочная жидкая</t>
  </si>
  <si>
    <t>Свекольник</t>
  </si>
  <si>
    <t>Зразы рубленые</t>
  </si>
  <si>
    <t>Капуста тушеная</t>
  </si>
  <si>
    <t>Салат из свежих огурцов</t>
  </si>
  <si>
    <t>Омлет натуральный</t>
  </si>
  <si>
    <t>Оладьи из печени</t>
  </si>
  <si>
    <t>Картофельное пюре</t>
  </si>
  <si>
    <t>Компот из апельсинов</t>
  </si>
  <si>
    <t>Суп куриный с вермишелью</t>
  </si>
  <si>
    <t>Булочка Российская</t>
  </si>
  <si>
    <t>Снежок</t>
  </si>
  <si>
    <t>Компот из свежих яблок</t>
  </si>
  <si>
    <t>11.5м653</t>
  </si>
  <si>
    <t>Каша манная молочная жидкая с изюмом</t>
  </si>
  <si>
    <t>Яйцо курин.варён.(порц.)</t>
  </si>
  <si>
    <t>Кофейный напиток</t>
  </si>
  <si>
    <t>Конфеты</t>
  </si>
  <si>
    <t>Компот из изюма</t>
  </si>
  <si>
    <t>Солянка домашняя</t>
  </si>
  <si>
    <t>Курица в соусе томатном</t>
  </si>
  <si>
    <t>Рис отварной</t>
  </si>
  <si>
    <t>Кисель из кураги</t>
  </si>
  <si>
    <t>Каша "Янтарная" с яблоком</t>
  </si>
  <si>
    <t>Суп картофельный с бобовыми</t>
  </si>
  <si>
    <t>Кукурузные палочки</t>
  </si>
  <si>
    <t>Говядина тушеная с картофелем</t>
  </si>
  <si>
    <t>Кисель из яблок сушеных</t>
  </si>
  <si>
    <t>Сельдь т/о малосолёная (порц.)</t>
  </si>
  <si>
    <t>Каша пшеничная молочная</t>
  </si>
  <si>
    <t>Суп картофельный с макаронными изделиями</t>
  </si>
  <si>
    <t>Борщ сибирский с мясными фрикадельками</t>
  </si>
  <si>
    <t>Булочка сахарная</t>
  </si>
  <si>
    <t>Суп картофельный с рыбными консервами</t>
  </si>
  <si>
    <t>6.5мп№653</t>
  </si>
  <si>
    <t>Манник</t>
  </si>
  <si>
    <t>Бефстроганов из отварной говядины</t>
  </si>
  <si>
    <t>Картофель отварной в молоке</t>
  </si>
  <si>
    <t>Салат из моркови</t>
  </si>
  <si>
    <t>Суп молочный с макаронными изделиями</t>
  </si>
  <si>
    <t>1.10м653</t>
  </si>
  <si>
    <t>Какао с молоком 2в</t>
  </si>
  <si>
    <t>Масло сливочное (порц)</t>
  </si>
  <si>
    <t>Бутерброд с повидлом</t>
  </si>
  <si>
    <t>Котлеты или биточки рыбные</t>
  </si>
  <si>
    <t>Щи из квашеной капусты с картофелем</t>
  </si>
  <si>
    <t>Говядина,тушенная с капустой</t>
  </si>
  <si>
    <t>Печенье сахарное</t>
  </si>
  <si>
    <t>Компот из чернослива</t>
  </si>
  <si>
    <t>Салат "Степной" из разных овощей</t>
  </si>
  <si>
    <t>Салат из свежих помидоров и огурцов</t>
  </si>
  <si>
    <t>Борщ</t>
  </si>
  <si>
    <t>Гуляш из говядины</t>
  </si>
  <si>
    <t>54-2м</t>
  </si>
  <si>
    <t>Каша рисовая молочная жидкая</t>
  </si>
  <si>
    <t>Яблоки</t>
  </si>
  <si>
    <t>Груши</t>
  </si>
  <si>
    <t>Апельсины</t>
  </si>
  <si>
    <t>Соус томатный</t>
  </si>
  <si>
    <t>Бананы</t>
  </si>
  <si>
    <t>Салат "Летний"</t>
  </si>
  <si>
    <t>хол.блюдо</t>
  </si>
  <si>
    <t>яйцо</t>
  </si>
  <si>
    <t>кондит.</t>
  </si>
  <si>
    <t>Чай с молоком и сиропом стевии</t>
  </si>
  <si>
    <t>Салат зеленый с помидорами</t>
  </si>
  <si>
    <t>Котлеты из курицы</t>
  </si>
  <si>
    <t>54-7хн-2020</t>
  </si>
  <si>
    <t>Компот из смородины</t>
  </si>
  <si>
    <t>54-5м-2020</t>
  </si>
  <si>
    <t>Шанежка с яблоками</t>
  </si>
  <si>
    <t>Салат из капусты с овощами</t>
  </si>
  <si>
    <t>54-10з-2020</t>
  </si>
  <si>
    <t xml:space="preserve"> Суп  рисовый с говядиной и томатной пастой(Харчо)</t>
  </si>
  <si>
    <t xml:space="preserve">Сырники из творога </t>
  </si>
  <si>
    <t>Сельдь т/о  малосолёная (порц.)</t>
  </si>
  <si>
    <t>Салат из груши,апельсина и вишни</t>
  </si>
  <si>
    <t>4д</t>
  </si>
  <si>
    <t>Жаркое по - домашнему</t>
  </si>
  <si>
    <t>Компот из яблок и вишни</t>
  </si>
  <si>
    <t>54-5хн-2020</t>
  </si>
  <si>
    <t>Масло сливочное (порциями)</t>
  </si>
  <si>
    <t>Чай с мёдом</t>
  </si>
  <si>
    <t>Салат "Весна"</t>
  </si>
  <si>
    <t>Суп гороховый с сухариками</t>
  </si>
  <si>
    <t>Поджарка из рыбы</t>
  </si>
  <si>
    <t>Соус молочный В № 2</t>
  </si>
  <si>
    <t xml:space="preserve">Салат  из белокочанной капусты </t>
  </si>
  <si>
    <t>54-7з-2020</t>
  </si>
  <si>
    <t>54-11гн-2020</t>
  </si>
  <si>
    <t>Каша овсяная из "Геркулеса" жидкая</t>
  </si>
  <si>
    <t>Рыба запеченная с картофелем по - русски</t>
  </si>
  <si>
    <t>54-26гн-2020</t>
  </si>
  <si>
    <t>Печень по - строгановски 2в</t>
  </si>
  <si>
    <t>Яйцо куриное (порц.)</t>
  </si>
  <si>
    <t>Запеканка картофельная с мясом</t>
  </si>
  <si>
    <t>Огурец в нарезке</t>
  </si>
  <si>
    <t>54-2з-2020</t>
  </si>
  <si>
    <t>Чай с сиропом стевии</t>
  </si>
  <si>
    <t xml:space="preserve">Салат из помидоров с растительным маслом </t>
  </si>
  <si>
    <t>Творожок с кусочками вишни</t>
  </si>
  <si>
    <t>Котлета рыбная (горбуша)</t>
  </si>
  <si>
    <t>Каша перловая рассыпчатая</t>
  </si>
  <si>
    <t>54-2р-2020</t>
  </si>
  <si>
    <t>54-5г-2020</t>
  </si>
  <si>
    <t>Печень по - строгановски</t>
  </si>
  <si>
    <t>Чай с лимоном и мёдом</t>
  </si>
  <si>
    <t>54-12гн-2020</t>
  </si>
  <si>
    <t>Яйцо куриное варён.(порц.)</t>
  </si>
  <si>
    <t>Суп картофельный с  клёцками</t>
  </si>
  <si>
    <t>Рагу из курицы</t>
  </si>
  <si>
    <t>54-22м-2020</t>
  </si>
  <si>
    <t>Салат из свёклы с чесноком</t>
  </si>
  <si>
    <t>Картофельное  пюре</t>
  </si>
  <si>
    <t>Каша "Боярская"</t>
  </si>
  <si>
    <t>54-25гн-2020</t>
  </si>
  <si>
    <t>54-7гн-2020</t>
  </si>
  <si>
    <t>Чай с малиной и сахаром</t>
  </si>
  <si>
    <t>Плов из булгура с курицей</t>
  </si>
  <si>
    <t>54-26м-2020</t>
  </si>
  <si>
    <t>54-3хн-2020</t>
  </si>
  <si>
    <t>Ватружка творожная</t>
  </si>
  <si>
    <t>Котлеты из говядины</t>
  </si>
  <si>
    <t>Кисель из вишни</t>
  </si>
  <si>
    <t>Овощи натуральные солёные (огурец)</t>
  </si>
  <si>
    <t>54-1в-2020</t>
  </si>
  <si>
    <t>54-4м-2020</t>
  </si>
  <si>
    <t>54-22хн-2020</t>
  </si>
  <si>
    <t>Каша ячневая молочная вязкая</t>
  </si>
  <si>
    <t>Салат фруктовый с йогуртом</t>
  </si>
  <si>
    <t>Овощи отварные (свёкла) порц.</t>
  </si>
  <si>
    <t>Рассольник "Ленинградский"</t>
  </si>
  <si>
    <t>Азу</t>
  </si>
  <si>
    <t>Лепёшка с сыром</t>
  </si>
  <si>
    <t>Каша пшённая молочная жидкая</t>
  </si>
  <si>
    <t>Какао с молоком сгущенным</t>
  </si>
  <si>
    <t>Суп картофельный с крупой и рыбными консервами</t>
  </si>
  <si>
    <t>Макароны отварные с овощами</t>
  </si>
  <si>
    <t>Сырники из творога запечённые</t>
  </si>
  <si>
    <t>Рагу овощное (с мясом)</t>
  </si>
  <si>
    <t>Компот из смеси сухофруктов</t>
  </si>
  <si>
    <t>Салат из кукурузы</t>
  </si>
  <si>
    <t>54-2г</t>
  </si>
  <si>
    <t>79м</t>
  </si>
  <si>
    <t xml:space="preserve"> гор.блюдо</t>
  </si>
  <si>
    <t>Масло сливочное(порц.)</t>
  </si>
  <si>
    <t>0.625</t>
  </si>
  <si>
    <t>284м.п.д.</t>
  </si>
  <si>
    <t xml:space="preserve">хлеб </t>
  </si>
  <si>
    <t>хлеб</t>
  </si>
  <si>
    <t xml:space="preserve">хлеб  </t>
  </si>
  <si>
    <t>Рыба, тушённая в томате с овощами</t>
  </si>
  <si>
    <t>Сырники c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</si>
</sst>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8" fillId="0" borderId="6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4" borderId="20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23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7" xfId="0" applyFont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0" borderId="2" xfId="0" applyFont="1" applyBorder="1" applyAlignment="1">
      <alignment horizontal="center" vertical="top" wrapText="1"/>
    </xf>
    <xf numFmtId="2" fontId="5" fillId="2" borderId="17" xfId="0" applyNumberFormat="1" applyFont="1" applyFill="1" applyBorder="1" applyAlignment="1" applyProtection="1">
      <alignment horizontal="center" vertical="top" wrapText="1"/>
      <protection locked="0"/>
    </xf>
    <xf numFmtId="2" fontId="5" fillId="0" borderId="2" xfId="0" applyNumberFormat="1" applyFont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0" borderId="2" xfId="0" applyFont="1" applyBorder="1"/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5" fillId="2" borderId="25" xfId="0" applyFont="1" applyFill="1" applyBorder="1" applyAlignment="1" applyProtection="1">
      <alignment wrapText="1"/>
      <protection locked="0"/>
    </xf>
    <xf numFmtId="0" fontId="5" fillId="2" borderId="26" xfId="0" applyFont="1" applyFill="1" applyBorder="1" applyAlignment="1" applyProtection="1">
      <alignment wrapText="1"/>
      <protection locked="0"/>
    </xf>
    <xf numFmtId="0" fontId="5" fillId="2" borderId="27" xfId="0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3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0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4.45" customHeight="1" x14ac:dyDescent="0.2">
      <c r="A1" s="1" t="s">
        <v>7</v>
      </c>
      <c r="C1" s="76" t="s">
        <v>44</v>
      </c>
      <c r="D1" s="77"/>
      <c r="E1" s="78"/>
      <c r="F1" s="13" t="s">
        <v>16</v>
      </c>
      <c r="G1" s="2" t="s">
        <v>17</v>
      </c>
      <c r="H1" s="79" t="s">
        <v>45</v>
      </c>
      <c r="I1" s="79"/>
      <c r="J1" s="79"/>
      <c r="K1" s="79"/>
    </row>
    <row r="2" spans="1:12" ht="18" x14ac:dyDescent="0.2">
      <c r="A2" s="43" t="s">
        <v>6</v>
      </c>
      <c r="C2" s="2"/>
      <c r="G2" s="2" t="s">
        <v>18</v>
      </c>
      <c r="H2" s="79" t="s">
        <v>46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22</v>
      </c>
      <c r="I3" s="55">
        <v>1</v>
      </c>
      <c r="J3" s="56">
        <v>2025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60</v>
      </c>
      <c r="F6" s="48">
        <v>160</v>
      </c>
      <c r="G6" s="48">
        <v>5.6</v>
      </c>
      <c r="H6" s="48">
        <v>7.2</v>
      </c>
      <c r="I6" s="48">
        <v>28</v>
      </c>
      <c r="J6" s="48">
        <v>154</v>
      </c>
      <c r="K6" s="49">
        <v>102</v>
      </c>
      <c r="L6" s="48">
        <v>15.82</v>
      </c>
    </row>
    <row r="7" spans="1:12" ht="15" x14ac:dyDescent="0.25">
      <c r="A7" s="25"/>
      <c r="B7" s="16"/>
      <c r="C7" s="11"/>
      <c r="D7" s="6" t="s">
        <v>37</v>
      </c>
      <c r="E7" s="50" t="s">
        <v>47</v>
      </c>
      <c r="F7" s="51">
        <v>10</v>
      </c>
      <c r="G7" s="51">
        <v>0.1</v>
      </c>
      <c r="H7" s="51">
        <v>7.25</v>
      </c>
      <c r="I7" s="51">
        <v>0.14000000000000001</v>
      </c>
      <c r="J7" s="51">
        <v>66.2</v>
      </c>
      <c r="K7" s="52" t="s">
        <v>48</v>
      </c>
      <c r="L7" s="51">
        <v>8.34</v>
      </c>
    </row>
    <row r="8" spans="1:12" ht="25.5" x14ac:dyDescent="0.25">
      <c r="A8" s="25"/>
      <c r="B8" s="16"/>
      <c r="C8" s="11"/>
      <c r="D8" s="7" t="s">
        <v>22</v>
      </c>
      <c r="E8" s="50" t="s">
        <v>139</v>
      </c>
      <c r="F8" s="51">
        <v>200</v>
      </c>
      <c r="G8" s="51">
        <v>1.6</v>
      </c>
      <c r="H8" s="51">
        <v>1.4</v>
      </c>
      <c r="I8" s="51">
        <v>3.7</v>
      </c>
      <c r="J8" s="51">
        <v>33.9</v>
      </c>
      <c r="K8" s="52" t="s">
        <v>167</v>
      </c>
      <c r="L8" s="51">
        <v>35.950000000000003</v>
      </c>
    </row>
    <row r="9" spans="1:12" ht="15" x14ac:dyDescent="0.25">
      <c r="A9" s="25"/>
      <c r="B9" s="16"/>
      <c r="C9" s="11"/>
      <c r="D9" s="7" t="s">
        <v>223</v>
      </c>
      <c r="E9" s="50" t="s">
        <v>57</v>
      </c>
      <c r="F9" s="51">
        <v>60</v>
      </c>
      <c r="G9" s="51">
        <v>4.8600000000000003</v>
      </c>
      <c r="H9" s="51">
        <v>0.6</v>
      </c>
      <c r="I9" s="51">
        <v>29.28</v>
      </c>
      <c r="J9" s="51">
        <v>99</v>
      </c>
      <c r="K9" s="52" t="s">
        <v>48</v>
      </c>
      <c r="L9" s="51">
        <v>4.2</v>
      </c>
    </row>
    <row r="10" spans="1:12" ht="15" x14ac:dyDescent="0.25">
      <c r="A10" s="25"/>
      <c r="B10" s="16"/>
      <c r="C10" s="11"/>
      <c r="D10" s="7" t="s">
        <v>23</v>
      </c>
      <c r="E10" s="50" t="s">
        <v>130</v>
      </c>
      <c r="F10" s="51">
        <v>150</v>
      </c>
      <c r="G10" s="51">
        <v>0.93700000000000006</v>
      </c>
      <c r="H10" s="51">
        <v>0</v>
      </c>
      <c r="I10" s="51">
        <v>12.1</v>
      </c>
      <c r="J10" s="51">
        <v>65</v>
      </c>
      <c r="K10" s="52" t="s">
        <v>48</v>
      </c>
      <c r="L10" s="51">
        <v>24</v>
      </c>
    </row>
    <row r="11" spans="1:12" ht="15" x14ac:dyDescent="0.25">
      <c r="A11" s="25"/>
      <c r="B11" s="16"/>
      <c r="C11" s="11"/>
      <c r="D11" s="68" t="s">
        <v>32</v>
      </c>
      <c r="E11" s="50" t="s">
        <v>58</v>
      </c>
      <c r="F11" s="51">
        <v>100</v>
      </c>
      <c r="G11" s="51">
        <v>6.5</v>
      </c>
      <c r="H11" s="51">
        <v>1</v>
      </c>
      <c r="I11" s="51">
        <v>54</v>
      </c>
      <c r="J11" s="51">
        <v>99.1</v>
      </c>
      <c r="K11" s="52" t="s">
        <v>48</v>
      </c>
      <c r="L11" s="51">
        <v>7.4</v>
      </c>
    </row>
    <row r="12" spans="1:12" ht="15" x14ac:dyDescent="0.25">
      <c r="A12" s="25"/>
      <c r="B12" s="16"/>
      <c r="C12" s="11"/>
      <c r="D12" s="6" t="s">
        <v>37</v>
      </c>
      <c r="E12" s="50" t="s">
        <v>61</v>
      </c>
      <c r="F12" s="51">
        <v>20</v>
      </c>
      <c r="G12" s="51">
        <v>4.5999999999999996</v>
      </c>
      <c r="H12" s="51">
        <v>5.8</v>
      </c>
      <c r="I12" s="51">
        <v>0</v>
      </c>
      <c r="J12" s="51">
        <v>71</v>
      </c>
      <c r="K12" s="52" t="s">
        <v>48</v>
      </c>
      <c r="L12" s="51">
        <v>14.4</v>
      </c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700</v>
      </c>
      <c r="G13" s="21">
        <f t="shared" ref="G13:J13" si="0">SUM(G6:G12)</f>
        <v>24.197000000000003</v>
      </c>
      <c r="H13" s="21">
        <f t="shared" si="0"/>
        <v>23.25</v>
      </c>
      <c r="I13" s="21">
        <f t="shared" si="0"/>
        <v>127.22</v>
      </c>
      <c r="J13" s="21">
        <f t="shared" si="0"/>
        <v>588.20000000000005</v>
      </c>
      <c r="K13" s="27"/>
      <c r="L13" s="21">
        <f t="shared" ref="L13" si="1">SUM(L6:L12)</f>
        <v>110.11000000000001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>L15+L16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140</v>
      </c>
      <c r="F18" s="51">
        <v>60</v>
      </c>
      <c r="G18" s="51">
        <v>1.2</v>
      </c>
      <c r="H18" s="51">
        <v>6.6</v>
      </c>
      <c r="I18" s="51">
        <v>1.8</v>
      </c>
      <c r="J18" s="51">
        <v>64.5</v>
      </c>
      <c r="K18" s="52">
        <v>2</v>
      </c>
      <c r="L18" s="51">
        <v>25</v>
      </c>
    </row>
    <row r="19" spans="1:12" ht="15" x14ac:dyDescent="0.25">
      <c r="A19" s="25"/>
      <c r="B19" s="16"/>
      <c r="C19" s="11"/>
      <c r="D19" s="7" t="s">
        <v>27</v>
      </c>
      <c r="E19" s="50" t="s">
        <v>62</v>
      </c>
      <c r="F19" s="51">
        <v>200</v>
      </c>
      <c r="G19" s="51">
        <v>1.8</v>
      </c>
      <c r="H19" s="51">
        <v>6.1</v>
      </c>
      <c r="I19" s="51">
        <v>12.3</v>
      </c>
      <c r="J19" s="51">
        <v>192</v>
      </c>
      <c r="K19" s="52">
        <v>51</v>
      </c>
      <c r="L19" s="51">
        <v>5.07</v>
      </c>
    </row>
    <row r="20" spans="1:12" ht="25.5" x14ac:dyDescent="0.25">
      <c r="A20" s="25"/>
      <c r="B20" s="16"/>
      <c r="C20" s="11"/>
      <c r="D20" s="7" t="s">
        <v>28</v>
      </c>
      <c r="E20" s="50" t="s">
        <v>141</v>
      </c>
      <c r="F20" s="51">
        <v>90</v>
      </c>
      <c r="G20" s="51">
        <v>17.28</v>
      </c>
      <c r="H20" s="51">
        <v>3.96</v>
      </c>
      <c r="I20" s="51">
        <v>12</v>
      </c>
      <c r="J20" s="51">
        <v>185</v>
      </c>
      <c r="K20" s="52" t="s">
        <v>144</v>
      </c>
      <c r="L20" s="51">
        <v>43.5</v>
      </c>
    </row>
    <row r="21" spans="1:12" ht="15" x14ac:dyDescent="0.25">
      <c r="A21" s="25"/>
      <c r="B21" s="16"/>
      <c r="C21" s="11"/>
      <c r="D21" s="7" t="s">
        <v>29</v>
      </c>
      <c r="E21" s="50" t="s">
        <v>63</v>
      </c>
      <c r="F21" s="51">
        <v>200</v>
      </c>
      <c r="G21" s="51">
        <v>3.82</v>
      </c>
      <c r="H21" s="51">
        <v>9.99</v>
      </c>
      <c r="I21" s="51">
        <v>18.170000000000002</v>
      </c>
      <c r="J21" s="51">
        <v>247</v>
      </c>
      <c r="K21" s="52" t="s">
        <v>64</v>
      </c>
      <c r="L21" s="51">
        <v>16.97</v>
      </c>
    </row>
    <row r="22" spans="1:12" ht="25.5" x14ac:dyDescent="0.25">
      <c r="A22" s="25"/>
      <c r="B22" s="16"/>
      <c r="C22" s="11"/>
      <c r="D22" s="7" t="s">
        <v>30</v>
      </c>
      <c r="E22" s="50" t="s">
        <v>143</v>
      </c>
      <c r="F22" s="51">
        <v>200</v>
      </c>
      <c r="G22" s="51">
        <v>0.3</v>
      </c>
      <c r="H22" s="51">
        <v>0.1</v>
      </c>
      <c r="I22" s="51">
        <v>8.4</v>
      </c>
      <c r="J22" s="51">
        <v>35.4</v>
      </c>
      <c r="K22" s="52" t="s">
        <v>142</v>
      </c>
      <c r="L22" s="51">
        <v>13.6</v>
      </c>
    </row>
    <row r="23" spans="1:12" ht="15" x14ac:dyDescent="0.25">
      <c r="A23" s="25"/>
      <c r="B23" s="16"/>
      <c r="C23" s="11"/>
      <c r="D23" s="7" t="s">
        <v>31</v>
      </c>
      <c r="E23" s="50" t="s">
        <v>57</v>
      </c>
      <c r="F23" s="51">
        <v>20</v>
      </c>
      <c r="G23" s="51">
        <v>1.62</v>
      </c>
      <c r="H23" s="51">
        <v>0.2</v>
      </c>
      <c r="I23" s="51">
        <v>17</v>
      </c>
      <c r="J23" s="51">
        <v>48.9</v>
      </c>
      <c r="K23" s="52" t="s">
        <v>48</v>
      </c>
      <c r="L23" s="51">
        <v>1.4</v>
      </c>
    </row>
    <row r="24" spans="1:12" ht="15" x14ac:dyDescent="0.25">
      <c r="A24" s="25"/>
      <c r="B24" s="16"/>
      <c r="C24" s="11"/>
      <c r="D24" s="7" t="s">
        <v>32</v>
      </c>
      <c r="E24" s="50" t="s">
        <v>58</v>
      </c>
      <c r="F24" s="51">
        <v>20</v>
      </c>
      <c r="G24" s="51">
        <v>1.3</v>
      </c>
      <c r="H24" s="51">
        <v>0.2</v>
      </c>
      <c r="I24" s="51">
        <v>17</v>
      </c>
      <c r="J24" s="51">
        <v>50</v>
      </c>
      <c r="K24" s="52" t="s">
        <v>48</v>
      </c>
      <c r="L24" s="51">
        <v>1.48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790</v>
      </c>
      <c r="G27" s="21">
        <f t="shared" ref="G27:J27" si="3">SUM(G18:G26)</f>
        <v>27.320000000000004</v>
      </c>
      <c r="H27" s="21">
        <f t="shared" si="3"/>
        <v>27.15</v>
      </c>
      <c r="I27" s="21">
        <f t="shared" si="3"/>
        <v>86.67</v>
      </c>
      <c r="J27" s="21">
        <f t="shared" si="3"/>
        <v>822.8</v>
      </c>
      <c r="K27" s="27"/>
      <c r="L27" s="21">
        <f>L24+L23+L22+L21+L20+L19+L18</f>
        <v>107.02000000000001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 t="s">
        <v>145</v>
      </c>
      <c r="F28" s="51">
        <v>50</v>
      </c>
      <c r="G28" s="51">
        <v>2.41</v>
      </c>
      <c r="H28" s="21">
        <v>1.42</v>
      </c>
      <c r="I28" s="51">
        <v>23.4</v>
      </c>
      <c r="J28" s="51">
        <v>200</v>
      </c>
      <c r="K28" s="52">
        <v>338</v>
      </c>
      <c r="L28" s="51">
        <v>24</v>
      </c>
    </row>
    <row r="29" spans="1:12" ht="15" x14ac:dyDescent="0.25">
      <c r="A29" s="25"/>
      <c r="B29" s="16"/>
      <c r="C29" s="11"/>
      <c r="D29" s="12" t="s">
        <v>30</v>
      </c>
      <c r="E29" s="50" t="s">
        <v>54</v>
      </c>
      <c r="F29" s="51">
        <v>250</v>
      </c>
      <c r="G29" s="51">
        <v>7</v>
      </c>
      <c r="H29" s="51">
        <v>8.75</v>
      </c>
      <c r="I29" s="51">
        <v>11.75</v>
      </c>
      <c r="J29" s="51">
        <v>152.5</v>
      </c>
      <c r="K29" s="52" t="s">
        <v>48</v>
      </c>
      <c r="L29" s="51">
        <v>21.75</v>
      </c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300</v>
      </c>
      <c r="G32" s="21">
        <f t="shared" ref="G32:J32" si="4">SUM(G28:G31)</f>
        <v>9.41</v>
      </c>
      <c r="H32" s="21">
        <f t="shared" si="4"/>
        <v>10.17</v>
      </c>
      <c r="I32" s="21">
        <f t="shared" si="4"/>
        <v>35.15</v>
      </c>
      <c r="J32" s="21">
        <f t="shared" si="4"/>
        <v>352.5</v>
      </c>
      <c r="K32" s="27"/>
      <c r="L32" s="21">
        <f>L29+L28</f>
        <v>45.75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21</v>
      </c>
      <c r="E33" s="61" t="s">
        <v>65</v>
      </c>
      <c r="F33" s="51">
        <v>90</v>
      </c>
      <c r="G33" s="51">
        <v>16.2</v>
      </c>
      <c r="H33" s="51">
        <v>14</v>
      </c>
      <c r="I33" s="51">
        <v>4.125</v>
      </c>
      <c r="J33" s="51">
        <v>258.5</v>
      </c>
      <c r="K33" s="52">
        <v>164</v>
      </c>
      <c r="L33" s="51">
        <v>44.3</v>
      </c>
    </row>
    <row r="34" spans="1:12" ht="15" x14ac:dyDescent="0.2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30</v>
      </c>
      <c r="E35" s="61"/>
      <c r="F35" s="65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223</v>
      </c>
      <c r="E36" s="50" t="s">
        <v>57</v>
      </c>
      <c r="F36" s="51">
        <v>30</v>
      </c>
      <c r="G36" s="51">
        <v>2.4300000000000002</v>
      </c>
      <c r="H36" s="51">
        <v>0.3</v>
      </c>
      <c r="I36" s="51">
        <v>25</v>
      </c>
      <c r="J36" s="51">
        <v>96.8</v>
      </c>
      <c r="K36" s="52" t="s">
        <v>48</v>
      </c>
      <c r="L36" s="51">
        <v>2.1</v>
      </c>
    </row>
    <row r="37" spans="1:12" ht="15" x14ac:dyDescent="0.25">
      <c r="A37" s="25"/>
      <c r="B37" s="16"/>
      <c r="C37" s="11"/>
      <c r="D37" s="68" t="s">
        <v>32</v>
      </c>
      <c r="E37" s="50" t="s">
        <v>58</v>
      </c>
      <c r="F37" s="51">
        <v>20</v>
      </c>
      <c r="G37" s="51">
        <v>1.3</v>
      </c>
      <c r="H37" s="51">
        <v>0.2</v>
      </c>
      <c r="I37" s="51">
        <v>17</v>
      </c>
      <c r="J37" s="51">
        <v>50</v>
      </c>
      <c r="K37" s="52" t="s">
        <v>48</v>
      </c>
      <c r="L37" s="51">
        <v>1.48</v>
      </c>
    </row>
    <row r="38" spans="1:12" ht="15" x14ac:dyDescent="0.25">
      <c r="A38" s="25"/>
      <c r="B38" s="16"/>
      <c r="C38" s="11"/>
      <c r="D38" s="69" t="s">
        <v>22</v>
      </c>
      <c r="E38" s="61" t="s">
        <v>52</v>
      </c>
      <c r="F38" s="65">
        <v>200</v>
      </c>
      <c r="G38" s="51">
        <v>0.14000000000000001</v>
      </c>
      <c r="H38" s="51">
        <v>0.04</v>
      </c>
      <c r="I38" s="51">
        <v>10.01</v>
      </c>
      <c r="J38" s="51">
        <v>37.9</v>
      </c>
      <c r="K38" s="52">
        <v>71</v>
      </c>
      <c r="L38" s="51">
        <v>2.2000000000000002</v>
      </c>
    </row>
    <row r="39" spans="1:12" ht="15" x14ac:dyDescent="0.25">
      <c r="A39" s="25"/>
      <c r="B39" s="16"/>
      <c r="C39" s="11"/>
      <c r="D39" s="6" t="s">
        <v>21</v>
      </c>
      <c r="E39" s="61" t="s">
        <v>126</v>
      </c>
      <c r="F39" s="51">
        <v>200</v>
      </c>
      <c r="G39" s="51">
        <v>1.2</v>
      </c>
      <c r="H39" s="51">
        <v>3.8</v>
      </c>
      <c r="I39" s="51">
        <v>9</v>
      </c>
      <c r="J39" s="51">
        <v>90.7</v>
      </c>
      <c r="K39" s="52">
        <v>9</v>
      </c>
      <c r="L39" s="51">
        <v>46.5</v>
      </c>
    </row>
    <row r="40" spans="1:12" ht="25.5" x14ac:dyDescent="0.25">
      <c r="A40" s="25"/>
      <c r="B40" s="16"/>
      <c r="C40" s="11"/>
      <c r="D40" s="66" t="s">
        <v>26</v>
      </c>
      <c r="E40" s="61" t="s">
        <v>66</v>
      </c>
      <c r="F40" s="51">
        <v>80</v>
      </c>
      <c r="G40" s="51">
        <v>0.88</v>
      </c>
      <c r="H40" s="51">
        <v>4</v>
      </c>
      <c r="I40" s="51">
        <v>3.1</v>
      </c>
      <c r="J40" s="51">
        <v>53.6</v>
      </c>
      <c r="K40" s="52">
        <v>4</v>
      </c>
      <c r="L40" s="51">
        <v>30.4</v>
      </c>
    </row>
    <row r="41" spans="1:12" ht="15" x14ac:dyDescent="0.25">
      <c r="A41" s="26"/>
      <c r="B41" s="18"/>
      <c r="C41" s="8"/>
      <c r="D41" s="19" t="s">
        <v>38</v>
      </c>
      <c r="E41" s="9"/>
      <c r="F41" s="21">
        <f>SUM(F33:F40)</f>
        <v>620</v>
      </c>
      <c r="G41" s="21">
        <f t="shared" ref="G41:J41" si="5">SUM(G33:G40)</f>
        <v>22.15</v>
      </c>
      <c r="H41" s="21">
        <f t="shared" si="5"/>
        <v>22.34</v>
      </c>
      <c r="I41" s="21">
        <f t="shared" si="5"/>
        <v>68.234999999999985</v>
      </c>
      <c r="J41" s="21">
        <f t="shared" si="5"/>
        <v>587.5</v>
      </c>
      <c r="K41" s="27"/>
      <c r="L41" s="21">
        <f>L40+L39+L38+L37+L36+L33</f>
        <v>126.98</v>
      </c>
    </row>
    <row r="42" spans="1:12" ht="15" x14ac:dyDescent="0.25">
      <c r="A42" s="28">
        <f>A6</f>
        <v>1</v>
      </c>
      <c r="B42" s="14">
        <f>B6</f>
        <v>1</v>
      </c>
      <c r="C42" s="10" t="s">
        <v>36</v>
      </c>
      <c r="D42" s="12" t="s">
        <v>37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34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12" t="s">
        <v>30</v>
      </c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12" t="s">
        <v>23</v>
      </c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5"/>
      <c r="B46" s="16"/>
      <c r="C46" s="11"/>
      <c r="D46" s="6"/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25"/>
      <c r="B47" s="16"/>
      <c r="C47" s="11"/>
      <c r="D47" s="6"/>
      <c r="E47" s="50"/>
      <c r="F47" s="51"/>
      <c r="G47" s="51"/>
      <c r="H47" s="51"/>
      <c r="I47" s="51"/>
      <c r="J47" s="51"/>
      <c r="K47" s="52"/>
      <c r="L47" s="51"/>
    </row>
    <row r="48" spans="1:12" ht="15" x14ac:dyDescent="0.25">
      <c r="A48" s="26"/>
      <c r="B48" s="18"/>
      <c r="C48" s="8"/>
      <c r="D48" s="20" t="s">
        <v>38</v>
      </c>
      <c r="E48" s="9"/>
      <c r="F48" s="21">
        <f>SUM(F42:F47)</f>
        <v>0</v>
      </c>
      <c r="G48" s="21">
        <f t="shared" ref="G48:J48" si="6">SUM(G42:G47)</f>
        <v>0</v>
      </c>
      <c r="H48" s="21">
        <f t="shared" si="6"/>
        <v>0</v>
      </c>
      <c r="I48" s="21">
        <f t="shared" si="6"/>
        <v>0</v>
      </c>
      <c r="J48" s="21">
        <f t="shared" si="6"/>
        <v>0</v>
      </c>
      <c r="K48" s="27"/>
      <c r="L48" s="21">
        <f ca="1">SUM(L42:L50)</f>
        <v>0</v>
      </c>
    </row>
    <row r="49" spans="1:12" ht="14.45" customHeight="1" thickBot="1" x14ac:dyDescent="0.25">
      <c r="A49" s="31">
        <f>A6</f>
        <v>1</v>
      </c>
      <c r="B49" s="32">
        <f>B6</f>
        <v>1</v>
      </c>
      <c r="C49" s="71" t="s">
        <v>4</v>
      </c>
      <c r="D49" s="72"/>
      <c r="E49" s="33"/>
      <c r="F49" s="34">
        <f>F41+F32+F27+F17+F13</f>
        <v>2410</v>
      </c>
      <c r="G49" s="34">
        <f t="shared" ref="G49:J49" si="7">G13+G17+G27+G32+G41+G48</f>
        <v>83.076999999999998</v>
      </c>
      <c r="H49" s="34">
        <f t="shared" si="7"/>
        <v>82.91</v>
      </c>
      <c r="I49" s="34">
        <f t="shared" si="7"/>
        <v>317.27499999999998</v>
      </c>
      <c r="J49" s="34">
        <f t="shared" si="7"/>
        <v>2351</v>
      </c>
      <c r="K49" s="35"/>
      <c r="L49" s="34">
        <f>L41+L32+L27+L17+L13</f>
        <v>389.86</v>
      </c>
    </row>
    <row r="50" spans="1:12" ht="15" x14ac:dyDescent="0.25">
      <c r="A50" s="15">
        <v>1</v>
      </c>
      <c r="B50" s="16">
        <v>2</v>
      </c>
      <c r="C50" s="24" t="s">
        <v>20</v>
      </c>
      <c r="D50" s="5" t="s">
        <v>21</v>
      </c>
      <c r="E50" s="67" t="s">
        <v>67</v>
      </c>
      <c r="F50" s="48">
        <v>150</v>
      </c>
      <c r="G50" s="48">
        <v>3</v>
      </c>
      <c r="H50" s="48">
        <v>4.5999999999999996</v>
      </c>
      <c r="I50" s="48">
        <v>13.7</v>
      </c>
      <c r="J50" s="48">
        <v>61</v>
      </c>
      <c r="K50" s="49">
        <v>52</v>
      </c>
      <c r="L50" s="48">
        <v>12.78</v>
      </c>
    </row>
    <row r="51" spans="1:12" ht="15" x14ac:dyDescent="0.25">
      <c r="A51" s="15"/>
      <c r="B51" s="16"/>
      <c r="C51" s="11"/>
      <c r="D51" s="6"/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22</v>
      </c>
      <c r="E52" s="61" t="s">
        <v>68</v>
      </c>
      <c r="F52" s="51">
        <v>200</v>
      </c>
      <c r="G52" s="51">
        <v>2.79</v>
      </c>
      <c r="H52" s="51">
        <v>3.19</v>
      </c>
      <c r="I52" s="51">
        <v>19.71</v>
      </c>
      <c r="J52" s="51">
        <v>93</v>
      </c>
      <c r="K52" s="52">
        <v>286</v>
      </c>
      <c r="L52" s="51">
        <v>12.5</v>
      </c>
    </row>
    <row r="53" spans="1:12" ht="15" x14ac:dyDescent="0.25">
      <c r="A53" s="15"/>
      <c r="B53" s="16"/>
      <c r="C53" s="11"/>
      <c r="D53" s="70" t="s">
        <v>223</v>
      </c>
      <c r="E53" s="50" t="s">
        <v>57</v>
      </c>
      <c r="F53" s="51">
        <v>110</v>
      </c>
      <c r="G53" s="51">
        <v>8.91</v>
      </c>
      <c r="H53" s="51">
        <v>1.1000000000000001</v>
      </c>
      <c r="I53" s="51">
        <v>53.68</v>
      </c>
      <c r="J53" s="51">
        <v>216</v>
      </c>
      <c r="K53" s="52" t="s">
        <v>48</v>
      </c>
      <c r="L53" s="51">
        <v>7.7</v>
      </c>
    </row>
    <row r="54" spans="1:12" ht="15" x14ac:dyDescent="0.25">
      <c r="A54" s="15"/>
      <c r="B54" s="16"/>
      <c r="C54" s="11"/>
      <c r="D54" s="7" t="s">
        <v>23</v>
      </c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5"/>
      <c r="B55" s="16"/>
      <c r="C55" s="11"/>
      <c r="D55" s="6" t="s">
        <v>32</v>
      </c>
      <c r="E55" s="50" t="s">
        <v>58</v>
      </c>
      <c r="F55" s="51">
        <v>40</v>
      </c>
      <c r="G55" s="51">
        <v>3</v>
      </c>
      <c r="H55" s="51">
        <v>0</v>
      </c>
      <c r="I55" s="51">
        <v>22</v>
      </c>
      <c r="J55" s="51">
        <v>100</v>
      </c>
      <c r="K55" s="52" t="s">
        <v>48</v>
      </c>
      <c r="L55" s="51">
        <v>2.96</v>
      </c>
    </row>
    <row r="56" spans="1:12" ht="15" x14ac:dyDescent="0.25">
      <c r="A56" s="15"/>
      <c r="B56" s="16"/>
      <c r="C56" s="11"/>
      <c r="D56" s="6"/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7"/>
      <c r="B57" s="18"/>
      <c r="C57" s="8"/>
      <c r="D57" s="19" t="s">
        <v>38</v>
      </c>
      <c r="E57" s="9"/>
      <c r="F57" s="21">
        <f>SUM(F50:F56)</f>
        <v>500</v>
      </c>
      <c r="G57" s="21">
        <f t="shared" ref="G57" si="8">SUM(G50:G56)</f>
        <v>17.7</v>
      </c>
      <c r="H57" s="21">
        <f t="shared" ref="H57" si="9">SUM(H50:H56)</f>
        <v>8.8899999999999988</v>
      </c>
      <c r="I57" s="21">
        <f t="shared" ref="I57" si="10">SUM(I50:I56)</f>
        <v>109.09</v>
      </c>
      <c r="J57" s="21">
        <f t="shared" ref="J57" si="11">SUM(J50:J56)</f>
        <v>470</v>
      </c>
      <c r="K57" s="27"/>
      <c r="L57" s="21">
        <f t="shared" ref="L57:L100" si="12">SUM(L50:L56)</f>
        <v>35.940000000000005</v>
      </c>
    </row>
    <row r="58" spans="1:12" ht="15" x14ac:dyDescent="0.25">
      <c r="A58" s="14">
        <f>A50</f>
        <v>1</v>
      </c>
      <c r="B58" s="14">
        <f>B50</f>
        <v>2</v>
      </c>
      <c r="C58" s="10" t="s">
        <v>24</v>
      </c>
      <c r="D58" s="12" t="s">
        <v>23</v>
      </c>
      <c r="E58" s="50" t="s">
        <v>131</v>
      </c>
      <c r="F58" s="51">
        <v>200</v>
      </c>
      <c r="G58" s="51">
        <v>1.25</v>
      </c>
      <c r="H58" s="51">
        <v>0</v>
      </c>
      <c r="I58" s="51">
        <v>16.25</v>
      </c>
      <c r="J58" s="51">
        <v>117.5</v>
      </c>
      <c r="K58" s="52" t="s">
        <v>48</v>
      </c>
      <c r="L58" s="51">
        <v>59.2</v>
      </c>
    </row>
    <row r="59" spans="1:12" ht="15" x14ac:dyDescent="0.25">
      <c r="A59" s="15"/>
      <c r="B59" s="16"/>
      <c r="C59" s="11"/>
      <c r="D59" s="6"/>
      <c r="E59" s="50"/>
      <c r="F59" s="51"/>
      <c r="G59" s="51"/>
      <c r="H59" s="51"/>
      <c r="I59" s="51"/>
      <c r="J59" s="51"/>
      <c r="K59" s="52"/>
      <c r="L59" s="51"/>
    </row>
    <row r="60" spans="1:12" ht="15" x14ac:dyDescent="0.25">
      <c r="A60" s="15"/>
      <c r="B60" s="16"/>
      <c r="C60" s="11"/>
      <c r="D60" s="6"/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7"/>
      <c r="B61" s="18"/>
      <c r="C61" s="8"/>
      <c r="D61" s="19" t="s">
        <v>38</v>
      </c>
      <c r="E61" s="9"/>
      <c r="F61" s="21">
        <f>SUM(F58:F60)</f>
        <v>200</v>
      </c>
      <c r="G61" s="21">
        <f t="shared" ref="G61" si="13">SUM(G58:G60)</f>
        <v>1.25</v>
      </c>
      <c r="H61" s="21">
        <f t="shared" ref="H61" si="14">SUM(H58:H60)</f>
        <v>0</v>
      </c>
      <c r="I61" s="21">
        <f t="shared" ref="I61" si="15">SUM(I58:I60)</f>
        <v>16.25</v>
      </c>
      <c r="J61" s="21">
        <f t="shared" ref="J61" si="16">SUM(J58:J60)</f>
        <v>117.5</v>
      </c>
      <c r="K61" s="27"/>
      <c r="L61" s="21">
        <f>L58</f>
        <v>59.2</v>
      </c>
    </row>
    <row r="62" spans="1:12" ht="25.5" x14ac:dyDescent="0.25">
      <c r="A62" s="14">
        <f>A50</f>
        <v>1</v>
      </c>
      <c r="B62" s="14">
        <f>B50</f>
        <v>2</v>
      </c>
      <c r="C62" s="10" t="s">
        <v>25</v>
      </c>
      <c r="D62" s="7" t="s">
        <v>26</v>
      </c>
      <c r="E62" s="50" t="s">
        <v>146</v>
      </c>
      <c r="F62" s="51">
        <v>60</v>
      </c>
      <c r="G62" s="51">
        <v>1.65</v>
      </c>
      <c r="H62" s="51">
        <v>4.05</v>
      </c>
      <c r="I62" s="51">
        <v>1.65</v>
      </c>
      <c r="J62" s="51">
        <v>51.77</v>
      </c>
      <c r="K62" s="52" t="s">
        <v>147</v>
      </c>
      <c r="L62" s="51">
        <v>21.73</v>
      </c>
    </row>
    <row r="63" spans="1:12" ht="25.5" x14ac:dyDescent="0.25">
      <c r="A63" s="15"/>
      <c r="B63" s="16"/>
      <c r="C63" s="11"/>
      <c r="D63" s="7" t="s">
        <v>27</v>
      </c>
      <c r="E63" s="50" t="s">
        <v>148</v>
      </c>
      <c r="F63" s="51">
        <v>250</v>
      </c>
      <c r="G63" s="51">
        <v>6.18</v>
      </c>
      <c r="H63" s="51">
        <v>3.3</v>
      </c>
      <c r="I63" s="51">
        <v>14.65</v>
      </c>
      <c r="J63" s="51">
        <v>113</v>
      </c>
      <c r="K63" s="52">
        <v>204</v>
      </c>
      <c r="L63" s="51">
        <v>26.35</v>
      </c>
    </row>
    <row r="64" spans="1:12" ht="15" x14ac:dyDescent="0.25">
      <c r="A64" s="15"/>
      <c r="B64" s="16"/>
      <c r="C64" s="11"/>
      <c r="D64" s="7" t="s">
        <v>28</v>
      </c>
      <c r="E64" s="50" t="s">
        <v>70</v>
      </c>
      <c r="F64" s="51">
        <v>90</v>
      </c>
      <c r="G64" s="51">
        <v>9.9</v>
      </c>
      <c r="H64" s="51">
        <v>6.5</v>
      </c>
      <c r="I64" s="51">
        <v>10.199999999999999</v>
      </c>
      <c r="J64" s="51">
        <v>175</v>
      </c>
      <c r="K64" s="52" t="s">
        <v>222</v>
      </c>
      <c r="L64" s="51">
        <v>64.3</v>
      </c>
    </row>
    <row r="65" spans="1:12" ht="15" x14ac:dyDescent="0.25">
      <c r="A65" s="15"/>
      <c r="B65" s="16"/>
      <c r="C65" s="11"/>
      <c r="D65" s="7" t="s">
        <v>29</v>
      </c>
      <c r="E65" s="50" t="s">
        <v>71</v>
      </c>
      <c r="F65" s="51">
        <v>150</v>
      </c>
      <c r="G65" s="51">
        <v>5.4</v>
      </c>
      <c r="H65" s="51">
        <v>6.6</v>
      </c>
      <c r="I65" s="51">
        <v>32</v>
      </c>
      <c r="J65" s="51">
        <v>257.60000000000002</v>
      </c>
      <c r="K65" s="52">
        <v>50</v>
      </c>
      <c r="L65" s="51">
        <v>5.6</v>
      </c>
    </row>
    <row r="66" spans="1:12" ht="15" x14ac:dyDescent="0.25">
      <c r="A66" s="15"/>
      <c r="B66" s="16"/>
      <c r="C66" s="11"/>
      <c r="D66" s="7" t="s">
        <v>30</v>
      </c>
      <c r="E66" s="50" t="s">
        <v>53</v>
      </c>
      <c r="F66" s="51">
        <v>250</v>
      </c>
      <c r="G66" s="51">
        <v>0</v>
      </c>
      <c r="H66" s="51">
        <v>0</v>
      </c>
      <c r="I66" s="51">
        <v>28.75</v>
      </c>
      <c r="J66" s="51">
        <v>115</v>
      </c>
      <c r="K66" s="52" t="s">
        <v>48</v>
      </c>
      <c r="L66" s="51">
        <v>24.5</v>
      </c>
    </row>
    <row r="67" spans="1:12" ht="15" x14ac:dyDescent="0.25">
      <c r="A67" s="15"/>
      <c r="B67" s="16"/>
      <c r="C67" s="11"/>
      <c r="D67" s="7" t="s">
        <v>31</v>
      </c>
      <c r="E67" s="50" t="s">
        <v>57</v>
      </c>
      <c r="F67" s="51">
        <v>20</v>
      </c>
      <c r="G67" s="51">
        <v>1.62</v>
      </c>
      <c r="H67" s="51">
        <v>0.2</v>
      </c>
      <c r="I67" s="51">
        <v>17</v>
      </c>
      <c r="J67" s="51">
        <v>48.9</v>
      </c>
      <c r="K67" s="52" t="s">
        <v>48</v>
      </c>
      <c r="L67" s="51">
        <v>1.4</v>
      </c>
    </row>
    <row r="68" spans="1:12" ht="15" x14ac:dyDescent="0.25">
      <c r="A68" s="15"/>
      <c r="B68" s="16"/>
      <c r="C68" s="11"/>
      <c r="D68" s="7" t="s">
        <v>32</v>
      </c>
      <c r="E68" s="50" t="s">
        <v>58</v>
      </c>
      <c r="F68" s="51">
        <v>20</v>
      </c>
      <c r="G68" s="51">
        <v>1.3</v>
      </c>
      <c r="H68" s="51">
        <v>0.2</v>
      </c>
      <c r="I68" s="51">
        <v>17</v>
      </c>
      <c r="J68" s="51">
        <v>50</v>
      </c>
      <c r="K68" s="52" t="s">
        <v>48</v>
      </c>
      <c r="L68" s="51">
        <v>1.48</v>
      </c>
    </row>
    <row r="69" spans="1:12" ht="15" x14ac:dyDescent="0.25">
      <c r="A69" s="15"/>
      <c r="B69" s="16"/>
      <c r="C69" s="11"/>
      <c r="D69" s="6" t="s">
        <v>219</v>
      </c>
      <c r="E69" s="50" t="s">
        <v>133</v>
      </c>
      <c r="F69" s="51">
        <v>20</v>
      </c>
      <c r="G69" s="51">
        <v>0.11</v>
      </c>
      <c r="H69" s="51">
        <v>0.73399999999999999</v>
      </c>
      <c r="I69" s="51">
        <v>1.048</v>
      </c>
      <c r="J69" s="51">
        <v>11.23</v>
      </c>
      <c r="K69" s="52">
        <v>265</v>
      </c>
      <c r="L69" s="51">
        <v>2</v>
      </c>
    </row>
    <row r="70" spans="1:12" ht="15" x14ac:dyDescent="0.25">
      <c r="A70" s="15"/>
      <c r="B70" s="16"/>
      <c r="C70" s="11"/>
      <c r="D70" s="6"/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7"/>
      <c r="B71" s="18"/>
      <c r="C71" s="8"/>
      <c r="D71" s="19" t="s">
        <v>38</v>
      </c>
      <c r="E71" s="9"/>
      <c r="F71" s="21">
        <f>SUM(F62:F70)</f>
        <v>860</v>
      </c>
      <c r="G71" s="21">
        <f t="shared" ref="G71" si="17">SUM(G62:G70)</f>
        <v>26.160000000000004</v>
      </c>
      <c r="H71" s="21">
        <f t="shared" ref="H71" si="18">SUM(H62:H70)</f>
        <v>21.583999999999996</v>
      </c>
      <c r="I71" s="21">
        <f t="shared" ref="I71" si="19">SUM(I62:I70)</f>
        <v>122.298</v>
      </c>
      <c r="J71" s="21">
        <f t="shared" ref="J71" si="20">SUM(J62:J70)</f>
        <v>822.5</v>
      </c>
      <c r="K71" s="27"/>
      <c r="L71" s="21">
        <f>L69+L68+L67+L66+L65+L64+L63+L62</f>
        <v>147.35999999999999</v>
      </c>
    </row>
    <row r="72" spans="1:12" ht="15" x14ac:dyDescent="0.25">
      <c r="A72" s="14">
        <f>A50</f>
        <v>1</v>
      </c>
      <c r="B72" s="14">
        <f>B50</f>
        <v>2</v>
      </c>
      <c r="C72" s="10" t="s">
        <v>33</v>
      </c>
      <c r="D72" s="12" t="s">
        <v>34</v>
      </c>
      <c r="E72" s="50" t="s">
        <v>149</v>
      </c>
      <c r="F72" s="51">
        <v>100</v>
      </c>
      <c r="G72" s="51">
        <v>17.399999999999999</v>
      </c>
      <c r="H72" s="51">
        <v>3.38</v>
      </c>
      <c r="I72" s="51">
        <v>28.8</v>
      </c>
      <c r="J72" s="51">
        <v>252.5</v>
      </c>
      <c r="K72" s="52">
        <v>154</v>
      </c>
      <c r="L72" s="51">
        <v>56.47</v>
      </c>
    </row>
    <row r="73" spans="1:12" ht="15" x14ac:dyDescent="0.25">
      <c r="A73" s="15"/>
      <c r="B73" s="16"/>
      <c r="C73" s="11"/>
      <c r="D73" s="12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5"/>
      <c r="B74" s="16"/>
      <c r="C74" s="11"/>
      <c r="D74" s="6" t="s">
        <v>37</v>
      </c>
      <c r="E74" s="50" t="s">
        <v>72</v>
      </c>
      <c r="F74" s="51">
        <v>200</v>
      </c>
      <c r="G74" s="51">
        <v>5.6</v>
      </c>
      <c r="H74" s="51">
        <v>5</v>
      </c>
      <c r="I74" s="51">
        <v>8</v>
      </c>
      <c r="J74" s="51">
        <v>100</v>
      </c>
      <c r="K74" s="52" t="s">
        <v>48</v>
      </c>
      <c r="L74" s="51">
        <v>17.899999999999999</v>
      </c>
    </row>
    <row r="75" spans="1:12" ht="15" x14ac:dyDescent="0.25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7"/>
      <c r="B76" s="18"/>
      <c r="C76" s="8"/>
      <c r="D76" s="19" t="s">
        <v>38</v>
      </c>
      <c r="E76" s="9"/>
      <c r="F76" s="21">
        <f>SUM(F72:F75)</f>
        <v>300</v>
      </c>
      <c r="G76" s="21">
        <f t="shared" ref="G76" si="21">SUM(G72:G75)</f>
        <v>23</v>
      </c>
      <c r="H76" s="21">
        <f t="shared" ref="H76" si="22">SUM(H72:H75)</f>
        <v>8.379999999999999</v>
      </c>
      <c r="I76" s="21">
        <f t="shared" ref="I76" si="23">SUM(I72:I75)</f>
        <v>36.799999999999997</v>
      </c>
      <c r="J76" s="21">
        <f t="shared" ref="J76" si="24">SUM(J72:J75)</f>
        <v>352.5</v>
      </c>
      <c r="K76" s="27"/>
      <c r="L76" s="21">
        <f>L74+L72</f>
        <v>74.37</v>
      </c>
    </row>
    <row r="77" spans="1:12" ht="15" x14ac:dyDescent="0.25">
      <c r="A77" s="14">
        <f>A50</f>
        <v>1</v>
      </c>
      <c r="B77" s="14">
        <f>B50</f>
        <v>2</v>
      </c>
      <c r="C77" s="10" t="s">
        <v>35</v>
      </c>
      <c r="D77" s="7" t="s">
        <v>21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29</v>
      </c>
      <c r="E78" s="50" t="s">
        <v>73</v>
      </c>
      <c r="F78" s="51">
        <v>200</v>
      </c>
      <c r="G78" s="51">
        <v>4.78</v>
      </c>
      <c r="H78" s="51">
        <v>19.54</v>
      </c>
      <c r="I78" s="51">
        <v>41.3</v>
      </c>
      <c r="J78" s="51">
        <v>199.08</v>
      </c>
      <c r="K78" s="52">
        <v>238</v>
      </c>
      <c r="L78" s="51">
        <v>7.62</v>
      </c>
    </row>
    <row r="79" spans="1:12" ht="15" x14ac:dyDescent="0.25">
      <c r="A79" s="15"/>
      <c r="B79" s="16"/>
      <c r="C79" s="11"/>
      <c r="D79" s="7" t="s">
        <v>30</v>
      </c>
      <c r="E79" s="50" t="s">
        <v>74</v>
      </c>
      <c r="F79" s="51">
        <v>200</v>
      </c>
      <c r="G79" s="51">
        <v>0.68</v>
      </c>
      <c r="H79" s="51">
        <v>0</v>
      </c>
      <c r="I79" s="51">
        <v>30.32</v>
      </c>
      <c r="J79" s="51">
        <v>90</v>
      </c>
      <c r="K79" s="52">
        <v>11</v>
      </c>
      <c r="L79" s="51">
        <v>7.14</v>
      </c>
    </row>
    <row r="80" spans="1:12" ht="15" x14ac:dyDescent="0.25">
      <c r="A80" s="15"/>
      <c r="B80" s="16"/>
      <c r="C80" s="11"/>
      <c r="D80" s="7" t="s">
        <v>223</v>
      </c>
      <c r="E80" s="50" t="s">
        <v>57</v>
      </c>
      <c r="F80" s="51">
        <v>20</v>
      </c>
      <c r="G80" s="51">
        <v>1.62</v>
      </c>
      <c r="H80" s="51">
        <v>0.2</v>
      </c>
      <c r="I80" s="51">
        <v>17</v>
      </c>
      <c r="J80" s="51">
        <v>48.9</v>
      </c>
      <c r="K80" s="52" t="s">
        <v>48</v>
      </c>
      <c r="L80" s="51">
        <v>1.4</v>
      </c>
    </row>
    <row r="81" spans="1:12" ht="15" x14ac:dyDescent="0.25">
      <c r="A81" s="15"/>
      <c r="B81" s="16"/>
      <c r="C81" s="11"/>
      <c r="D81" s="6" t="s">
        <v>32</v>
      </c>
      <c r="E81" s="50" t="s">
        <v>58</v>
      </c>
      <c r="F81" s="51">
        <v>20</v>
      </c>
      <c r="G81" s="51">
        <v>1.62</v>
      </c>
      <c r="H81" s="51">
        <v>0.2</v>
      </c>
      <c r="I81" s="51">
        <v>17</v>
      </c>
      <c r="J81" s="51">
        <v>50</v>
      </c>
      <c r="K81" s="52" t="s">
        <v>48</v>
      </c>
      <c r="L81" s="51">
        <v>1.48</v>
      </c>
    </row>
    <row r="82" spans="1:12" ht="15" x14ac:dyDescent="0.25">
      <c r="A82" s="15"/>
      <c r="B82" s="16"/>
      <c r="C82" s="11"/>
      <c r="D82" s="6" t="s">
        <v>26</v>
      </c>
      <c r="E82" s="50" t="s">
        <v>69</v>
      </c>
      <c r="F82" s="51">
        <v>80</v>
      </c>
      <c r="G82" s="51">
        <v>0.93600000000000005</v>
      </c>
      <c r="H82" s="51">
        <v>7.16</v>
      </c>
      <c r="I82" s="51">
        <v>5.33</v>
      </c>
      <c r="J82" s="51">
        <v>89.52</v>
      </c>
      <c r="K82" s="52">
        <v>1</v>
      </c>
      <c r="L82" s="51">
        <v>10.3</v>
      </c>
    </row>
    <row r="83" spans="1:12" ht="15" x14ac:dyDescent="0.25">
      <c r="A83" s="15"/>
      <c r="B83" s="16"/>
      <c r="C83" s="11"/>
      <c r="D83" s="6" t="s">
        <v>136</v>
      </c>
      <c r="E83" s="50" t="s">
        <v>150</v>
      </c>
      <c r="F83" s="51">
        <v>68</v>
      </c>
      <c r="G83" s="51">
        <v>13.6</v>
      </c>
      <c r="H83" s="51">
        <v>10.199999999999999</v>
      </c>
      <c r="I83" s="51">
        <v>0</v>
      </c>
      <c r="J83" s="51">
        <v>110</v>
      </c>
      <c r="K83" s="52" t="s">
        <v>48</v>
      </c>
      <c r="L83" s="51">
        <v>31.1</v>
      </c>
    </row>
    <row r="84" spans="1:12" ht="15" x14ac:dyDescent="0.25">
      <c r="A84" s="17"/>
      <c r="B84" s="18"/>
      <c r="C84" s="8"/>
      <c r="D84" s="19" t="s">
        <v>38</v>
      </c>
      <c r="E84" s="9"/>
      <c r="F84" s="21">
        <f>SUM(F77:F83)</f>
        <v>588</v>
      </c>
      <c r="G84" s="21">
        <f>SUM(G77:G83)</f>
        <v>23.235999999999997</v>
      </c>
      <c r="H84" s="21">
        <f>SUM(H77:H83)</f>
        <v>37.299999999999997</v>
      </c>
      <c r="I84" s="21">
        <f>SUM(I77:I83)</f>
        <v>110.95</v>
      </c>
      <c r="J84" s="21">
        <f>SUM(J77:J83)</f>
        <v>587.5</v>
      </c>
      <c r="K84" s="27"/>
      <c r="L84" s="21">
        <f>L83+L82+L81+L80+L79+L78+L77</f>
        <v>59.04</v>
      </c>
    </row>
    <row r="85" spans="1:12" ht="15" x14ac:dyDescent="0.25">
      <c r="A85" s="14">
        <f>A50</f>
        <v>1</v>
      </c>
      <c r="B85" s="14">
        <f>B50</f>
        <v>2</v>
      </c>
      <c r="C85" s="10" t="s">
        <v>36</v>
      </c>
      <c r="D85" s="12" t="s">
        <v>37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12" t="s">
        <v>34</v>
      </c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12" t="s">
        <v>30</v>
      </c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5"/>
      <c r="B88" s="16"/>
      <c r="C88" s="11"/>
      <c r="D88" s="12" t="s">
        <v>23</v>
      </c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15"/>
      <c r="B89" s="16"/>
      <c r="C89" s="11"/>
      <c r="D89" s="6"/>
      <c r="E89" s="50"/>
      <c r="F89" s="51"/>
      <c r="G89" s="51"/>
      <c r="H89" s="51"/>
      <c r="I89" s="51"/>
      <c r="J89" s="51"/>
      <c r="K89" s="52"/>
      <c r="L89" s="51"/>
    </row>
    <row r="90" spans="1:12" ht="15" x14ac:dyDescent="0.25">
      <c r="A90" s="15"/>
      <c r="B90" s="16"/>
      <c r="C90" s="11"/>
      <c r="D90" s="6"/>
      <c r="E90" s="50"/>
      <c r="F90" s="51"/>
      <c r="G90" s="51"/>
      <c r="H90" s="51"/>
      <c r="I90" s="51"/>
      <c r="J90" s="51"/>
      <c r="K90" s="52"/>
      <c r="L90" s="51"/>
    </row>
    <row r="91" spans="1:12" ht="15" x14ac:dyDescent="0.25">
      <c r="A91" s="17"/>
      <c r="B91" s="18"/>
      <c r="C91" s="8"/>
      <c r="D91" s="20" t="s">
        <v>38</v>
      </c>
      <c r="E91" s="9"/>
      <c r="F91" s="21">
        <f>SUM(F85:F90)</f>
        <v>0</v>
      </c>
      <c r="G91" s="21">
        <f>SUM(G85:G90)</f>
        <v>0</v>
      </c>
      <c r="H91" s="21">
        <f>SUM(H85:H90)</f>
        <v>0</v>
      </c>
      <c r="I91" s="21">
        <f>SUM(I85:I90)</f>
        <v>0</v>
      </c>
      <c r="J91" s="21">
        <f>SUM(J85:J90)</f>
        <v>0</v>
      </c>
      <c r="K91" s="27"/>
      <c r="L91" s="21">
        <f ca="1">SUM(L85:L93)</f>
        <v>0</v>
      </c>
    </row>
    <row r="92" spans="1:12" ht="15.75" customHeight="1" thickBot="1" x14ac:dyDescent="0.25">
      <c r="A92" s="36">
        <f>A50</f>
        <v>1</v>
      </c>
      <c r="B92" s="36">
        <f>B50</f>
        <v>2</v>
      </c>
      <c r="C92" s="71" t="s">
        <v>4</v>
      </c>
      <c r="D92" s="72"/>
      <c r="E92" s="33"/>
      <c r="F92" s="34">
        <f>F84+F76+F71+F61+F57</f>
        <v>2448</v>
      </c>
      <c r="G92" s="34">
        <f>G57+G61+G71+G76+G84+G91</f>
        <v>91.346000000000004</v>
      </c>
      <c r="H92" s="34">
        <f>H57+H61+H71+H76+H84+H91</f>
        <v>76.153999999999996</v>
      </c>
      <c r="I92" s="34">
        <f>I57+I61+I71+I76+I84+I91</f>
        <v>395.38799999999998</v>
      </c>
      <c r="J92" s="34">
        <f>J57+J61+J71+J76+J84+J91</f>
        <v>2350</v>
      </c>
      <c r="K92" s="35"/>
      <c r="L92" s="34">
        <f>L84+L76+L71+L61+L57</f>
        <v>375.90999999999997</v>
      </c>
    </row>
    <row r="93" spans="1:12" ht="25.5" x14ac:dyDescent="0.25">
      <c r="A93" s="22">
        <v>1</v>
      </c>
      <c r="B93" s="23">
        <v>3</v>
      </c>
      <c r="C93" s="24" t="s">
        <v>20</v>
      </c>
      <c r="D93" s="5" t="s">
        <v>21</v>
      </c>
      <c r="E93" s="47" t="s">
        <v>75</v>
      </c>
      <c r="F93" s="48">
        <v>150</v>
      </c>
      <c r="G93" s="48">
        <v>4.5</v>
      </c>
      <c r="H93" s="48">
        <v>6</v>
      </c>
      <c r="I93" s="48">
        <v>23.25</v>
      </c>
      <c r="J93" s="48">
        <v>73</v>
      </c>
      <c r="K93" s="49">
        <v>107</v>
      </c>
      <c r="L93" s="48">
        <v>14.2</v>
      </c>
    </row>
    <row r="94" spans="1:12" ht="15" x14ac:dyDescent="0.25">
      <c r="A94" s="25"/>
      <c r="B94" s="16"/>
      <c r="C94" s="11"/>
      <c r="D94" s="6"/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7" t="s">
        <v>22</v>
      </c>
      <c r="E95" s="50" t="s">
        <v>49</v>
      </c>
      <c r="F95" s="51">
        <v>200</v>
      </c>
      <c r="G95" s="51">
        <v>4.01</v>
      </c>
      <c r="H95" s="51">
        <v>5.56</v>
      </c>
      <c r="I95" s="51">
        <v>21.05</v>
      </c>
      <c r="J95" s="51">
        <v>91.6</v>
      </c>
      <c r="K95" s="52">
        <v>74</v>
      </c>
      <c r="L95" s="51">
        <v>15.54</v>
      </c>
    </row>
    <row r="96" spans="1:12" ht="15" x14ac:dyDescent="0.25">
      <c r="A96" s="25"/>
      <c r="B96" s="16"/>
      <c r="C96" s="11"/>
      <c r="D96" s="7" t="s">
        <v>223</v>
      </c>
      <c r="E96" s="50" t="s">
        <v>57</v>
      </c>
      <c r="F96" s="51">
        <v>60</v>
      </c>
      <c r="G96" s="51">
        <v>4.8600000000000003</v>
      </c>
      <c r="H96" s="51">
        <v>0.6</v>
      </c>
      <c r="I96" s="51">
        <v>29.28</v>
      </c>
      <c r="J96" s="51">
        <v>143.19999999999999</v>
      </c>
      <c r="K96" s="52" t="s">
        <v>48</v>
      </c>
      <c r="L96" s="51">
        <v>4.2</v>
      </c>
    </row>
    <row r="97" spans="1:12" ht="15" x14ac:dyDescent="0.25">
      <c r="A97" s="25"/>
      <c r="B97" s="16"/>
      <c r="C97" s="11"/>
      <c r="D97" s="7" t="s">
        <v>23</v>
      </c>
      <c r="E97" s="50"/>
      <c r="F97" s="51"/>
      <c r="G97" s="51"/>
      <c r="H97" s="51"/>
      <c r="I97" s="51"/>
      <c r="J97" s="51"/>
      <c r="K97" s="52"/>
      <c r="L97" s="51"/>
    </row>
    <row r="98" spans="1:12" ht="15" x14ac:dyDescent="0.25">
      <c r="A98" s="25"/>
      <c r="B98" s="16"/>
      <c r="C98" s="11"/>
      <c r="D98" s="6" t="s">
        <v>32</v>
      </c>
      <c r="E98" s="50" t="s">
        <v>58</v>
      </c>
      <c r="F98" s="51">
        <v>80</v>
      </c>
      <c r="G98" s="51">
        <v>5.2</v>
      </c>
      <c r="H98" s="51">
        <v>0.8</v>
      </c>
      <c r="I98" s="51">
        <v>43.2</v>
      </c>
      <c r="J98" s="51">
        <v>96</v>
      </c>
      <c r="K98" s="52" t="s">
        <v>48</v>
      </c>
      <c r="L98" s="51">
        <v>5.92</v>
      </c>
    </row>
    <row r="99" spans="1:12" ht="15" x14ac:dyDescent="0.25">
      <c r="A99" s="25"/>
      <c r="B99" s="16"/>
      <c r="C99" s="11"/>
      <c r="D99" s="6" t="s">
        <v>37</v>
      </c>
      <c r="E99" s="50" t="s">
        <v>47</v>
      </c>
      <c r="F99" s="51">
        <v>10</v>
      </c>
      <c r="G99" s="51">
        <v>0.1</v>
      </c>
      <c r="H99" s="51">
        <v>7.25</v>
      </c>
      <c r="I99" s="51">
        <v>0.14000000000000001</v>
      </c>
      <c r="J99" s="51">
        <v>66.2</v>
      </c>
      <c r="K99" s="52" t="s">
        <v>48</v>
      </c>
      <c r="L99" s="51">
        <v>8.34</v>
      </c>
    </row>
    <row r="100" spans="1:12" ht="15" x14ac:dyDescent="0.25">
      <c r="A100" s="26"/>
      <c r="B100" s="18"/>
      <c r="C100" s="8"/>
      <c r="D100" s="19" t="s">
        <v>38</v>
      </c>
      <c r="E100" s="9"/>
      <c r="F100" s="21">
        <f>SUM(F93:F99)</f>
        <v>500</v>
      </c>
      <c r="G100" s="21">
        <f t="shared" ref="G100" si="25">SUM(G93:G99)</f>
        <v>18.670000000000002</v>
      </c>
      <c r="H100" s="21">
        <f t="shared" ref="H100" si="26">SUM(H93:H99)</f>
        <v>20.21</v>
      </c>
      <c r="I100" s="21">
        <f t="shared" ref="I100" si="27">SUM(I93:I99)</f>
        <v>116.92</v>
      </c>
      <c r="J100" s="21">
        <f t="shared" ref="J100" si="28">SUM(J93:J99)</f>
        <v>469.99999999999994</v>
      </c>
      <c r="K100" s="27"/>
      <c r="L100" s="21">
        <f t="shared" si="12"/>
        <v>48.2</v>
      </c>
    </row>
    <row r="101" spans="1:12" ht="25.5" x14ac:dyDescent="0.25">
      <c r="A101" s="28">
        <f>A93</f>
        <v>1</v>
      </c>
      <c r="B101" s="14">
        <f>B93</f>
        <v>3</v>
      </c>
      <c r="C101" s="10" t="s">
        <v>24</v>
      </c>
      <c r="D101" s="12" t="s">
        <v>23</v>
      </c>
      <c r="E101" s="50" t="s">
        <v>151</v>
      </c>
      <c r="F101" s="51">
        <v>200</v>
      </c>
      <c r="G101" s="51">
        <v>2.6</v>
      </c>
      <c r="H101" s="51">
        <v>1.4</v>
      </c>
      <c r="I101" s="51">
        <v>17</v>
      </c>
      <c r="J101" s="51">
        <v>117.5</v>
      </c>
      <c r="K101" s="52" t="s">
        <v>152</v>
      </c>
      <c r="L101" s="51">
        <v>75</v>
      </c>
    </row>
    <row r="102" spans="1:12" ht="15" x14ac:dyDescent="0.25">
      <c r="A102" s="25"/>
      <c r="B102" s="16"/>
      <c r="C102" s="11"/>
      <c r="D102" s="6"/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6"/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6"/>
      <c r="B104" s="18"/>
      <c r="C104" s="8"/>
      <c r="D104" s="19" t="s">
        <v>38</v>
      </c>
      <c r="E104" s="9"/>
      <c r="F104" s="21">
        <f>SUM(F101:F103)</f>
        <v>200</v>
      </c>
      <c r="G104" s="21">
        <f t="shared" ref="G104" si="29">SUM(G101:G103)</f>
        <v>2.6</v>
      </c>
      <c r="H104" s="21">
        <f t="shared" ref="H104" si="30">SUM(H101:H103)</f>
        <v>1.4</v>
      </c>
      <c r="I104" s="21">
        <f t="shared" ref="I104" si="31">SUM(I101:I103)</f>
        <v>17</v>
      </c>
      <c r="J104" s="21">
        <f t="shared" ref="J104" si="32">SUM(J101:J103)</f>
        <v>117.5</v>
      </c>
      <c r="K104" s="27"/>
      <c r="L104" s="21">
        <f>L102</f>
        <v>0</v>
      </c>
    </row>
    <row r="105" spans="1:12" ht="15" x14ac:dyDescent="0.25">
      <c r="A105" s="28">
        <f>A93</f>
        <v>1</v>
      </c>
      <c r="B105" s="14">
        <f>B93</f>
        <v>3</v>
      </c>
      <c r="C105" s="10" t="s">
        <v>25</v>
      </c>
      <c r="D105" s="7" t="s">
        <v>26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27</v>
      </c>
      <c r="E106" s="50" t="s">
        <v>76</v>
      </c>
      <c r="F106" s="51">
        <v>200</v>
      </c>
      <c r="G106" s="51">
        <v>1.54</v>
      </c>
      <c r="H106" s="51">
        <v>5</v>
      </c>
      <c r="I106" s="51">
        <v>8.1199999999999992</v>
      </c>
      <c r="J106" s="51">
        <v>122.6</v>
      </c>
      <c r="K106" s="52">
        <v>43</v>
      </c>
      <c r="L106" s="51">
        <v>10.18</v>
      </c>
    </row>
    <row r="107" spans="1:12" ht="15" x14ac:dyDescent="0.25">
      <c r="A107" s="25"/>
      <c r="B107" s="16"/>
      <c r="C107" s="11"/>
      <c r="D107" s="7" t="s">
        <v>28</v>
      </c>
      <c r="E107" s="50" t="s">
        <v>77</v>
      </c>
      <c r="F107" s="51">
        <v>90</v>
      </c>
      <c r="G107" s="51">
        <v>10.9</v>
      </c>
      <c r="H107" s="51">
        <v>14</v>
      </c>
      <c r="I107" s="51">
        <v>11.7</v>
      </c>
      <c r="J107" s="51">
        <v>355</v>
      </c>
      <c r="K107" s="52">
        <v>79</v>
      </c>
      <c r="L107" s="51">
        <v>68.39</v>
      </c>
    </row>
    <row r="108" spans="1:12" ht="15" x14ac:dyDescent="0.25">
      <c r="A108" s="25"/>
      <c r="B108" s="16"/>
      <c r="C108" s="11"/>
      <c r="D108" s="7" t="s">
        <v>29</v>
      </c>
      <c r="E108" s="50" t="s">
        <v>78</v>
      </c>
      <c r="F108" s="51">
        <v>150</v>
      </c>
      <c r="G108" s="51">
        <v>3.93</v>
      </c>
      <c r="H108" s="51">
        <v>4.8449999999999998</v>
      </c>
      <c r="I108" s="51">
        <v>20.175000000000001</v>
      </c>
      <c r="J108" s="51">
        <v>131</v>
      </c>
      <c r="K108" s="52">
        <v>235</v>
      </c>
      <c r="L108" s="51">
        <v>11.8</v>
      </c>
    </row>
    <row r="109" spans="1:12" ht="15" x14ac:dyDescent="0.25">
      <c r="A109" s="25"/>
      <c r="B109" s="16"/>
      <c r="C109" s="11"/>
      <c r="D109" s="7" t="s">
        <v>30</v>
      </c>
      <c r="E109" s="50" t="s">
        <v>53</v>
      </c>
      <c r="F109" s="51">
        <v>250</v>
      </c>
      <c r="G109" s="51">
        <v>0</v>
      </c>
      <c r="H109" s="51">
        <v>0</v>
      </c>
      <c r="I109" s="51">
        <v>28.75</v>
      </c>
      <c r="J109" s="51">
        <v>115</v>
      </c>
      <c r="K109" s="52" t="s">
        <v>48</v>
      </c>
      <c r="L109" s="51">
        <v>24.5</v>
      </c>
    </row>
    <row r="110" spans="1:12" ht="15" x14ac:dyDescent="0.25">
      <c r="A110" s="25"/>
      <c r="B110" s="16"/>
      <c r="C110" s="11"/>
      <c r="D110" s="7" t="s">
        <v>31</v>
      </c>
      <c r="E110" s="50" t="s">
        <v>57</v>
      </c>
      <c r="F110" s="51">
        <v>20</v>
      </c>
      <c r="G110" s="51">
        <v>1.62</v>
      </c>
      <c r="H110" s="51">
        <v>0.2</v>
      </c>
      <c r="I110" s="51">
        <v>17</v>
      </c>
      <c r="J110" s="51">
        <v>48.9</v>
      </c>
      <c r="K110" s="52" t="s">
        <v>48</v>
      </c>
      <c r="L110" s="51">
        <v>1.4</v>
      </c>
    </row>
    <row r="111" spans="1:12" ht="15" x14ac:dyDescent="0.25">
      <c r="A111" s="25"/>
      <c r="B111" s="16"/>
      <c r="C111" s="11"/>
      <c r="D111" s="7" t="s">
        <v>32</v>
      </c>
      <c r="E111" s="50" t="s">
        <v>58</v>
      </c>
      <c r="F111" s="51">
        <v>20</v>
      </c>
      <c r="G111" s="51">
        <v>1.3</v>
      </c>
      <c r="H111" s="51">
        <v>0.2</v>
      </c>
      <c r="I111" s="51">
        <v>17</v>
      </c>
      <c r="J111" s="51">
        <v>50</v>
      </c>
      <c r="K111" s="52" t="s">
        <v>48</v>
      </c>
      <c r="L111" s="51">
        <v>1.48</v>
      </c>
    </row>
    <row r="112" spans="1:12" ht="15" x14ac:dyDescent="0.25">
      <c r="A112" s="25"/>
      <c r="B112" s="16"/>
      <c r="C112" s="11"/>
      <c r="D112" s="6"/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6"/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6"/>
      <c r="B114" s="18"/>
      <c r="C114" s="8"/>
      <c r="D114" s="19" t="s">
        <v>38</v>
      </c>
      <c r="E114" s="9"/>
      <c r="F114" s="21">
        <f>SUM(F105:F113)</f>
        <v>730</v>
      </c>
      <c r="G114" s="21">
        <f t="shared" ref="G114" si="33">SUM(G105:G113)</f>
        <v>19.290000000000003</v>
      </c>
      <c r="H114" s="21">
        <f t="shared" ref="H114" si="34">SUM(H105:H113)</f>
        <v>24.244999999999997</v>
      </c>
      <c r="I114" s="21">
        <f t="shared" ref="I114" si="35">SUM(I105:I113)</f>
        <v>102.745</v>
      </c>
      <c r="J114" s="21">
        <f t="shared" ref="J114" si="36">SUM(J105:J113)</f>
        <v>822.5</v>
      </c>
      <c r="K114" s="27"/>
      <c r="L114" s="21">
        <f>L111+L110+L109+L108+L107+L106</f>
        <v>117.75</v>
      </c>
    </row>
    <row r="115" spans="1:12" ht="15" x14ac:dyDescent="0.25">
      <c r="A115" s="28">
        <f>A93</f>
        <v>1</v>
      </c>
      <c r="B115" s="14">
        <f>B93</f>
        <v>3</v>
      </c>
      <c r="C115" s="10" t="s">
        <v>33</v>
      </c>
      <c r="D115" s="12" t="s">
        <v>34</v>
      </c>
      <c r="E115" s="50" t="s">
        <v>51</v>
      </c>
      <c r="F115" s="51">
        <v>50</v>
      </c>
      <c r="G115" s="51">
        <v>3.11</v>
      </c>
      <c r="H115" s="51">
        <v>3.09</v>
      </c>
      <c r="I115" s="51">
        <v>12.17</v>
      </c>
      <c r="J115" s="51">
        <v>145.5</v>
      </c>
      <c r="K115" s="52">
        <v>54</v>
      </c>
      <c r="L115" s="51">
        <v>15.87</v>
      </c>
    </row>
    <row r="116" spans="1:12" ht="15" x14ac:dyDescent="0.25">
      <c r="A116" s="25"/>
      <c r="B116" s="16"/>
      <c r="C116" s="11"/>
      <c r="D116" s="12" t="s">
        <v>30</v>
      </c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5"/>
      <c r="B117" s="16"/>
      <c r="C117" s="11"/>
      <c r="D117" s="6" t="s">
        <v>37</v>
      </c>
      <c r="E117" s="50" t="s">
        <v>59</v>
      </c>
      <c r="F117" s="51">
        <v>250</v>
      </c>
      <c r="G117" s="51">
        <v>8.25</v>
      </c>
      <c r="H117" s="51">
        <v>6.25</v>
      </c>
      <c r="I117" s="51">
        <v>27.5</v>
      </c>
      <c r="J117" s="51">
        <v>207</v>
      </c>
      <c r="K117" s="52" t="s">
        <v>48</v>
      </c>
      <c r="L117" s="51">
        <v>58.7</v>
      </c>
    </row>
    <row r="118" spans="1:12" ht="15" x14ac:dyDescent="0.25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6"/>
      <c r="B119" s="18"/>
      <c r="C119" s="8"/>
      <c r="D119" s="19" t="s">
        <v>38</v>
      </c>
      <c r="E119" s="9"/>
      <c r="F119" s="21">
        <f>SUM(F115:F118)</f>
        <v>300</v>
      </c>
      <c r="G119" s="21">
        <f t="shared" ref="G119" si="37">SUM(G115:G118)</f>
        <v>11.36</v>
      </c>
      <c r="H119" s="21">
        <f t="shared" ref="H119" si="38">SUM(H115:H118)</f>
        <v>9.34</v>
      </c>
      <c r="I119" s="21">
        <f t="shared" ref="I119" si="39">SUM(I115:I118)</f>
        <v>39.67</v>
      </c>
      <c r="J119" s="21">
        <f t="shared" ref="J119" si="40">SUM(J115:J118)</f>
        <v>352.5</v>
      </c>
      <c r="K119" s="27"/>
      <c r="L119" s="21">
        <f>L117+L115</f>
        <v>74.570000000000007</v>
      </c>
    </row>
    <row r="120" spans="1:12" ht="15" x14ac:dyDescent="0.25">
      <c r="A120" s="28">
        <f>A93</f>
        <v>1</v>
      </c>
      <c r="B120" s="14">
        <f>B93</f>
        <v>3</v>
      </c>
      <c r="C120" s="10" t="s">
        <v>35</v>
      </c>
      <c r="D120" s="7" t="s">
        <v>21</v>
      </c>
      <c r="E120" s="50" t="s">
        <v>153</v>
      </c>
      <c r="F120" s="51">
        <v>240</v>
      </c>
      <c r="G120" s="51">
        <v>24.5</v>
      </c>
      <c r="H120" s="51">
        <v>18.84</v>
      </c>
      <c r="I120" s="51">
        <v>24.1</v>
      </c>
      <c r="J120" s="51">
        <v>289.66000000000003</v>
      </c>
      <c r="K120" s="52">
        <v>181</v>
      </c>
      <c r="L120" s="51">
        <v>111.5</v>
      </c>
    </row>
    <row r="121" spans="1:12" ht="15" x14ac:dyDescent="0.25">
      <c r="A121" s="25"/>
      <c r="B121" s="16"/>
      <c r="C121" s="11"/>
      <c r="D121" s="7" t="s">
        <v>29</v>
      </c>
      <c r="E121" s="50"/>
      <c r="F121" s="51"/>
      <c r="G121" s="51"/>
      <c r="H121" s="51"/>
      <c r="I121" s="51"/>
      <c r="J121" s="51"/>
      <c r="K121" s="52"/>
      <c r="L121" s="51"/>
    </row>
    <row r="122" spans="1:12" ht="25.5" x14ac:dyDescent="0.25">
      <c r="A122" s="25"/>
      <c r="B122" s="16"/>
      <c r="C122" s="11"/>
      <c r="D122" s="7" t="s">
        <v>30</v>
      </c>
      <c r="E122" s="50" t="s">
        <v>154</v>
      </c>
      <c r="F122" s="51">
        <v>200</v>
      </c>
      <c r="G122" s="51">
        <v>0.2</v>
      </c>
      <c r="H122" s="51">
        <v>0.1</v>
      </c>
      <c r="I122" s="51">
        <v>10.199999999999999</v>
      </c>
      <c r="J122" s="51">
        <v>42.5</v>
      </c>
      <c r="K122" s="52" t="s">
        <v>155</v>
      </c>
      <c r="L122" s="51">
        <v>12.7</v>
      </c>
    </row>
    <row r="123" spans="1:12" ht="15" x14ac:dyDescent="0.25">
      <c r="A123" s="25"/>
      <c r="B123" s="16"/>
      <c r="C123" s="11"/>
      <c r="D123" s="7" t="s">
        <v>224</v>
      </c>
      <c r="E123" s="50" t="s">
        <v>57</v>
      </c>
      <c r="F123" s="51">
        <v>27</v>
      </c>
      <c r="G123" s="51">
        <v>2.1869999999999998</v>
      </c>
      <c r="H123" s="51">
        <v>0.27</v>
      </c>
      <c r="I123" s="51">
        <v>20</v>
      </c>
      <c r="J123" s="51">
        <v>65.34</v>
      </c>
      <c r="K123" s="52" t="s">
        <v>48</v>
      </c>
      <c r="L123" s="51">
        <v>1.89</v>
      </c>
    </row>
    <row r="124" spans="1:12" ht="15" x14ac:dyDescent="0.25">
      <c r="A124" s="25"/>
      <c r="B124" s="16"/>
      <c r="C124" s="11"/>
      <c r="D124" s="6" t="s">
        <v>32</v>
      </c>
      <c r="E124" s="50" t="s">
        <v>58</v>
      </c>
      <c r="F124" s="51">
        <v>20</v>
      </c>
      <c r="G124" s="51">
        <v>1.3</v>
      </c>
      <c r="H124" s="51">
        <v>0.2</v>
      </c>
      <c r="I124" s="51">
        <v>17</v>
      </c>
      <c r="J124" s="51">
        <v>100</v>
      </c>
      <c r="K124" s="52" t="s">
        <v>48</v>
      </c>
      <c r="L124" s="51">
        <v>1.48</v>
      </c>
    </row>
    <row r="125" spans="1:12" ht="15" x14ac:dyDescent="0.25">
      <c r="A125" s="25"/>
      <c r="B125" s="16"/>
      <c r="C125" s="11"/>
      <c r="D125" s="6" t="s">
        <v>26</v>
      </c>
      <c r="E125" s="50" t="s">
        <v>79</v>
      </c>
      <c r="F125" s="51">
        <v>60</v>
      </c>
      <c r="G125" s="51">
        <v>0.432</v>
      </c>
      <c r="H125" s="51">
        <v>6</v>
      </c>
      <c r="I125" s="51">
        <v>1.8</v>
      </c>
      <c r="J125" s="51">
        <v>90</v>
      </c>
      <c r="K125" s="52">
        <v>16</v>
      </c>
      <c r="L125" s="51">
        <v>21.6</v>
      </c>
    </row>
    <row r="126" spans="1:12" ht="15" x14ac:dyDescent="0.25">
      <c r="A126" s="25"/>
      <c r="B126" s="16"/>
      <c r="C126" s="11"/>
      <c r="D126" s="6"/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6"/>
      <c r="B127" s="18"/>
      <c r="C127" s="8"/>
      <c r="D127" s="19" t="s">
        <v>38</v>
      </c>
      <c r="E127" s="9"/>
      <c r="F127" s="21">
        <f>SUM(F120:F126)</f>
        <v>547</v>
      </c>
      <c r="G127" s="21">
        <f t="shared" ref="G127" si="41">SUM(G120:G126)</f>
        <v>28.619</v>
      </c>
      <c r="H127" s="21">
        <f t="shared" ref="H127" si="42">SUM(H120:H126)</f>
        <v>25.41</v>
      </c>
      <c r="I127" s="21">
        <f t="shared" ref="I127" si="43">SUM(I120:I126)</f>
        <v>73.099999999999994</v>
      </c>
      <c r="J127" s="21">
        <f t="shared" ref="J127" si="44">SUM(J120:J126)</f>
        <v>587.5</v>
      </c>
      <c r="K127" s="27"/>
      <c r="L127" s="21">
        <f>L126+L125+L124+L123+L122+L120</f>
        <v>149.17000000000002</v>
      </c>
    </row>
    <row r="128" spans="1:12" ht="15" x14ac:dyDescent="0.25">
      <c r="A128" s="28">
        <f>A93</f>
        <v>1</v>
      </c>
      <c r="B128" s="14">
        <f>B93</f>
        <v>3</v>
      </c>
      <c r="C128" s="10" t="s">
        <v>36</v>
      </c>
      <c r="D128" s="12" t="s">
        <v>37</v>
      </c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12" t="s">
        <v>34</v>
      </c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12" t="s">
        <v>30</v>
      </c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12" t="s">
        <v>23</v>
      </c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5"/>
      <c r="B132" s="16"/>
      <c r="C132" s="11"/>
      <c r="D132" s="6"/>
      <c r="E132" s="50"/>
      <c r="F132" s="51"/>
      <c r="G132" s="51"/>
      <c r="H132" s="51"/>
      <c r="I132" s="51"/>
      <c r="J132" s="51"/>
      <c r="K132" s="52"/>
      <c r="L132" s="51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6"/>
      <c r="B134" s="18"/>
      <c r="C134" s="8"/>
      <c r="D134" s="20" t="s">
        <v>38</v>
      </c>
      <c r="E134" s="9"/>
      <c r="F134" s="21">
        <f>SUM(F128:F133)</f>
        <v>0</v>
      </c>
      <c r="G134" s="21">
        <f t="shared" ref="G134" si="45">SUM(G128:G133)</f>
        <v>0</v>
      </c>
      <c r="H134" s="21">
        <f t="shared" ref="H134" si="46">SUM(H128:H133)</f>
        <v>0</v>
      </c>
      <c r="I134" s="21">
        <f t="shared" ref="I134" si="47">SUM(I128:I133)</f>
        <v>0</v>
      </c>
      <c r="J134" s="21">
        <f t="shared" ref="J134" si="48">SUM(J128:J133)</f>
        <v>0</v>
      </c>
      <c r="K134" s="27"/>
      <c r="L134" s="21">
        <f t="shared" ref="L134" ca="1" si="49">SUM(L128:L136)</f>
        <v>0</v>
      </c>
    </row>
    <row r="135" spans="1:12" ht="15.75" customHeight="1" thickBot="1" x14ac:dyDescent="0.25">
      <c r="A135" s="31">
        <f>A93</f>
        <v>1</v>
      </c>
      <c r="B135" s="32">
        <f>B93</f>
        <v>3</v>
      </c>
      <c r="C135" s="71" t="s">
        <v>4</v>
      </c>
      <c r="D135" s="72"/>
      <c r="E135" s="33"/>
      <c r="F135" s="34">
        <f>F100+F104+F114+F119+F127+F134</f>
        <v>2277</v>
      </c>
      <c r="G135" s="34">
        <f t="shared" ref="G135" si="50">G100+G104+G114+G119+G127+G134</f>
        <v>80.539000000000001</v>
      </c>
      <c r="H135" s="34">
        <f t="shared" ref="H135" si="51">H100+H104+H114+H119+H127+H134</f>
        <v>80.60499999999999</v>
      </c>
      <c r="I135" s="34">
        <f t="shared" ref="I135" si="52">I100+I104+I114+I119+I127+I134</f>
        <v>349.43500000000006</v>
      </c>
      <c r="J135" s="34">
        <f t="shared" ref="J135" si="53">J100+J104+J114+J119+J127+J134</f>
        <v>2350</v>
      </c>
      <c r="K135" s="35"/>
      <c r="L135" s="34">
        <f>L127+L119+L114+L100</f>
        <v>389.69</v>
      </c>
    </row>
    <row r="136" spans="1:12" ht="15" x14ac:dyDescent="0.25">
      <c r="A136" s="22">
        <v>1</v>
      </c>
      <c r="B136" s="23">
        <v>4</v>
      </c>
      <c r="C136" s="24" t="s">
        <v>20</v>
      </c>
      <c r="D136" s="5" t="s">
        <v>21</v>
      </c>
      <c r="E136" s="47" t="s">
        <v>80</v>
      </c>
      <c r="F136" s="48">
        <v>200</v>
      </c>
      <c r="G136" s="48">
        <v>17.899999999999999</v>
      </c>
      <c r="H136" s="48">
        <v>27.7</v>
      </c>
      <c r="I136" s="48">
        <v>4.5999999999999996</v>
      </c>
      <c r="J136" s="48">
        <v>153.5</v>
      </c>
      <c r="K136" s="49">
        <v>132</v>
      </c>
      <c r="L136" s="48">
        <v>48.09</v>
      </c>
    </row>
    <row r="137" spans="1:12" ht="15" x14ac:dyDescent="0.25">
      <c r="A137" s="25"/>
      <c r="B137" s="16"/>
      <c r="C137" s="11"/>
      <c r="D137" s="6" t="s">
        <v>37</v>
      </c>
      <c r="E137" s="50" t="s">
        <v>156</v>
      </c>
      <c r="F137" s="51">
        <v>10</v>
      </c>
      <c r="G137" s="51">
        <v>0.1</v>
      </c>
      <c r="H137" s="51">
        <v>7.25</v>
      </c>
      <c r="I137" s="51">
        <v>0.14000000000000001</v>
      </c>
      <c r="J137" s="51">
        <v>66.2</v>
      </c>
      <c r="K137" s="52" t="s">
        <v>48</v>
      </c>
      <c r="L137" s="51">
        <v>8.34</v>
      </c>
    </row>
    <row r="138" spans="1:12" ht="25.5" x14ac:dyDescent="0.25">
      <c r="A138" s="25"/>
      <c r="B138" s="16"/>
      <c r="C138" s="11"/>
      <c r="D138" s="7" t="s">
        <v>22</v>
      </c>
      <c r="E138" s="50" t="s">
        <v>157</v>
      </c>
      <c r="F138" s="51">
        <v>200</v>
      </c>
      <c r="G138" s="51">
        <v>0.3</v>
      </c>
      <c r="H138" s="51">
        <v>0</v>
      </c>
      <c r="I138" s="51">
        <v>7.4</v>
      </c>
      <c r="J138" s="51">
        <v>30.9</v>
      </c>
      <c r="K138" s="52" t="s">
        <v>164</v>
      </c>
      <c r="L138" s="51">
        <v>26.6</v>
      </c>
    </row>
    <row r="139" spans="1:12" ht="15" x14ac:dyDescent="0.25">
      <c r="A139" s="25"/>
      <c r="B139" s="16"/>
      <c r="C139" s="11"/>
      <c r="D139" s="7" t="s">
        <v>225</v>
      </c>
      <c r="E139" s="50" t="s">
        <v>57</v>
      </c>
      <c r="F139" s="51">
        <v>70</v>
      </c>
      <c r="G139" s="51">
        <v>5.67</v>
      </c>
      <c r="H139" s="51">
        <v>0.7</v>
      </c>
      <c r="I139" s="51">
        <v>34.159999999999997</v>
      </c>
      <c r="J139" s="51">
        <v>169.4</v>
      </c>
      <c r="K139" s="52" t="s">
        <v>48</v>
      </c>
      <c r="L139" s="51">
        <v>4.9000000000000004</v>
      </c>
    </row>
    <row r="140" spans="1:12" ht="15" x14ac:dyDescent="0.25">
      <c r="A140" s="25"/>
      <c r="B140" s="16"/>
      <c r="C140" s="11"/>
      <c r="D140" s="7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 t="s">
        <v>32</v>
      </c>
      <c r="E141" s="50" t="s">
        <v>58</v>
      </c>
      <c r="F141" s="51">
        <v>20</v>
      </c>
      <c r="G141" s="51">
        <v>1.3</v>
      </c>
      <c r="H141" s="51">
        <v>0.2</v>
      </c>
      <c r="I141" s="51">
        <v>17</v>
      </c>
      <c r="J141" s="51">
        <v>50</v>
      </c>
      <c r="K141" s="52" t="s">
        <v>48</v>
      </c>
      <c r="L141" s="51">
        <v>1.48</v>
      </c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SUM(F136:F142)</f>
        <v>500</v>
      </c>
      <c r="G143" s="21">
        <f t="shared" ref="G143" si="54">SUM(G136:G142)</f>
        <v>25.27</v>
      </c>
      <c r="H143" s="21">
        <f t="shared" ref="H143" si="55">SUM(H136:H142)</f>
        <v>35.850000000000009</v>
      </c>
      <c r="I143" s="21">
        <f t="shared" ref="I143" si="56">SUM(I136:I142)</f>
        <v>63.3</v>
      </c>
      <c r="J143" s="21">
        <f t="shared" ref="J143" si="57">SUM(J136:J142)</f>
        <v>470</v>
      </c>
      <c r="K143" s="27"/>
      <c r="L143" s="21">
        <f t="shared" ref="L143:L186" si="58">SUM(L136:L142)</f>
        <v>89.410000000000011</v>
      </c>
    </row>
    <row r="144" spans="1:12" ht="15" x14ac:dyDescent="0.25">
      <c r="A144" s="28">
        <f>A136</f>
        <v>1</v>
      </c>
      <c r="B144" s="14">
        <f>B136</f>
        <v>4</v>
      </c>
      <c r="C144" s="10" t="s">
        <v>24</v>
      </c>
      <c r="D144" s="12" t="s">
        <v>23</v>
      </c>
      <c r="E144" s="50" t="s">
        <v>134</v>
      </c>
      <c r="F144" s="51">
        <v>200</v>
      </c>
      <c r="G144" s="51">
        <v>1.25</v>
      </c>
      <c r="H144" s="51">
        <v>0</v>
      </c>
      <c r="I144" s="51">
        <v>16.25</v>
      </c>
      <c r="J144" s="51">
        <v>117.5</v>
      </c>
      <c r="K144" s="52" t="s">
        <v>48</v>
      </c>
      <c r="L144" s="51">
        <v>39.6</v>
      </c>
    </row>
    <row r="145" spans="1:12" ht="15" x14ac:dyDescent="0.25">
      <c r="A145" s="25"/>
      <c r="B145" s="16"/>
      <c r="C145" s="11"/>
      <c r="D145" s="6"/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6"/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6"/>
      <c r="B147" s="18"/>
      <c r="C147" s="8"/>
      <c r="D147" s="19" t="s">
        <v>38</v>
      </c>
      <c r="E147" s="9"/>
      <c r="F147" s="21">
        <f>SUM(F144:F146)</f>
        <v>200</v>
      </c>
      <c r="G147" s="21">
        <f t="shared" ref="G147" si="59">SUM(G144:G146)</f>
        <v>1.25</v>
      </c>
      <c r="H147" s="21">
        <f t="shared" ref="H147" si="60">SUM(H144:H146)</f>
        <v>0</v>
      </c>
      <c r="I147" s="21">
        <f t="shared" ref="I147" si="61">SUM(I144:I146)</f>
        <v>16.25</v>
      </c>
      <c r="J147" s="21">
        <f t="shared" ref="J147" si="62">SUM(J144:J146)</f>
        <v>117.5</v>
      </c>
      <c r="K147" s="27"/>
      <c r="L147" s="21">
        <f>L144</f>
        <v>39.6</v>
      </c>
    </row>
    <row r="148" spans="1:12" ht="15" x14ac:dyDescent="0.25">
      <c r="A148" s="28">
        <f>A136</f>
        <v>1</v>
      </c>
      <c r="B148" s="14">
        <f>B136</f>
        <v>4</v>
      </c>
      <c r="C148" s="10" t="s">
        <v>25</v>
      </c>
      <c r="D148" s="7" t="s">
        <v>26</v>
      </c>
      <c r="E148" s="50" t="s">
        <v>158</v>
      </c>
      <c r="F148" s="51">
        <v>80</v>
      </c>
      <c r="G148" s="51">
        <v>1.536</v>
      </c>
      <c r="H148" s="51">
        <v>4.7279999999999998</v>
      </c>
      <c r="I148" s="51">
        <v>1.88</v>
      </c>
      <c r="J148" s="51">
        <v>56.5</v>
      </c>
      <c r="K148" s="52">
        <v>7</v>
      </c>
      <c r="L148" s="51">
        <v>45.45</v>
      </c>
    </row>
    <row r="149" spans="1:12" ht="15" x14ac:dyDescent="0.25">
      <c r="A149" s="25"/>
      <c r="B149" s="16"/>
      <c r="C149" s="11"/>
      <c r="D149" s="7" t="s">
        <v>27</v>
      </c>
      <c r="E149" s="50" t="s">
        <v>159</v>
      </c>
      <c r="F149" s="51">
        <v>250</v>
      </c>
      <c r="G149" s="51">
        <v>7.29</v>
      </c>
      <c r="H149" s="51">
        <v>4.83</v>
      </c>
      <c r="I149" s="51">
        <v>25.21</v>
      </c>
      <c r="J149" s="51">
        <v>123</v>
      </c>
      <c r="K149" s="52">
        <v>12</v>
      </c>
      <c r="L149" s="51">
        <v>6</v>
      </c>
    </row>
    <row r="150" spans="1:12" ht="15" x14ac:dyDescent="0.25">
      <c r="A150" s="25"/>
      <c r="B150" s="16"/>
      <c r="C150" s="11"/>
      <c r="D150" s="7" t="s">
        <v>28</v>
      </c>
      <c r="E150" s="50" t="s">
        <v>160</v>
      </c>
      <c r="F150" s="51">
        <v>100</v>
      </c>
      <c r="G150" s="51">
        <v>14.9</v>
      </c>
      <c r="H150" s="51">
        <v>11.8</v>
      </c>
      <c r="I150" s="51">
        <v>7.96</v>
      </c>
      <c r="J150" s="51">
        <v>103</v>
      </c>
      <c r="K150" s="63">
        <v>231</v>
      </c>
      <c r="L150" s="51">
        <v>35</v>
      </c>
    </row>
    <row r="151" spans="1:12" ht="15" x14ac:dyDescent="0.25">
      <c r="A151" s="25"/>
      <c r="B151" s="16"/>
      <c r="C151" s="11"/>
      <c r="D151" s="7" t="s">
        <v>29</v>
      </c>
      <c r="E151" s="50" t="s">
        <v>55</v>
      </c>
      <c r="F151" s="51">
        <v>150</v>
      </c>
      <c r="G151" s="51">
        <v>8.3699999999999992</v>
      </c>
      <c r="H151" s="51">
        <v>8.24</v>
      </c>
      <c r="I151" s="51">
        <v>41.1</v>
      </c>
      <c r="J151" s="51">
        <v>276.7</v>
      </c>
      <c r="K151" s="52">
        <v>53</v>
      </c>
      <c r="L151" s="51">
        <v>9.77</v>
      </c>
    </row>
    <row r="152" spans="1:12" ht="15" x14ac:dyDescent="0.25">
      <c r="A152" s="25"/>
      <c r="B152" s="16"/>
      <c r="C152" s="11"/>
      <c r="D152" s="7" t="s">
        <v>30</v>
      </c>
      <c r="E152" s="50" t="s">
        <v>53</v>
      </c>
      <c r="F152" s="51">
        <v>200</v>
      </c>
      <c r="G152" s="51">
        <v>0</v>
      </c>
      <c r="H152" s="51">
        <v>0</v>
      </c>
      <c r="I152" s="51">
        <v>23</v>
      </c>
      <c r="J152" s="51">
        <v>92</v>
      </c>
      <c r="K152" s="52" t="s">
        <v>48</v>
      </c>
      <c r="L152" s="51">
        <v>19.600000000000001</v>
      </c>
    </row>
    <row r="153" spans="1:12" ht="15" x14ac:dyDescent="0.25">
      <c r="A153" s="25"/>
      <c r="B153" s="16"/>
      <c r="C153" s="11"/>
      <c r="D153" s="7" t="s">
        <v>31</v>
      </c>
      <c r="E153" s="50" t="s">
        <v>57</v>
      </c>
      <c r="F153" s="51">
        <v>20</v>
      </c>
      <c r="G153" s="51">
        <v>1.62</v>
      </c>
      <c r="H153" s="51">
        <v>0.2</v>
      </c>
      <c r="I153" s="51">
        <v>17</v>
      </c>
      <c r="J153" s="51">
        <v>48.9</v>
      </c>
      <c r="K153" s="52" t="s">
        <v>48</v>
      </c>
      <c r="L153" s="51">
        <v>1.4</v>
      </c>
    </row>
    <row r="154" spans="1:12" ht="15" x14ac:dyDescent="0.25">
      <c r="A154" s="25"/>
      <c r="B154" s="16"/>
      <c r="C154" s="11"/>
      <c r="D154" s="7" t="s">
        <v>32</v>
      </c>
      <c r="E154" s="50" t="s">
        <v>58</v>
      </c>
      <c r="F154" s="51">
        <v>20</v>
      </c>
      <c r="G154" s="51">
        <v>1.3</v>
      </c>
      <c r="H154" s="51">
        <v>0.2</v>
      </c>
      <c r="I154" s="51">
        <v>17</v>
      </c>
      <c r="J154" s="51">
        <v>100</v>
      </c>
      <c r="K154" s="52" t="s">
        <v>48</v>
      </c>
      <c r="L154" s="51">
        <v>1.48</v>
      </c>
    </row>
    <row r="155" spans="1:12" ht="15" x14ac:dyDescent="0.25">
      <c r="A155" s="25"/>
      <c r="B155" s="16"/>
      <c r="C155" s="11"/>
      <c r="D155" s="6" t="s">
        <v>21</v>
      </c>
      <c r="E155" s="50" t="s">
        <v>161</v>
      </c>
      <c r="F155" s="51">
        <v>20</v>
      </c>
      <c r="G155" s="51">
        <v>0.67</v>
      </c>
      <c r="H155" s="51">
        <v>1.3779999999999999</v>
      </c>
      <c r="I155" s="51">
        <v>1.8440000000000001</v>
      </c>
      <c r="J155" s="51">
        <v>22.4</v>
      </c>
      <c r="K155" s="52">
        <v>257</v>
      </c>
      <c r="L155" s="51">
        <v>2.16</v>
      </c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6"/>
      <c r="B157" s="18"/>
      <c r="C157" s="8"/>
      <c r="D157" s="19" t="s">
        <v>38</v>
      </c>
      <c r="E157" s="9"/>
      <c r="F157" s="21">
        <f>SUM(F148:F156)</f>
        <v>840</v>
      </c>
      <c r="G157" s="21">
        <f t="shared" ref="G157" si="63">SUM(G148:G156)</f>
        <v>35.685999999999993</v>
      </c>
      <c r="H157" s="21">
        <f t="shared" ref="H157" si="64">SUM(H148:H156)</f>
        <v>31.375999999999998</v>
      </c>
      <c r="I157" s="21">
        <f t="shared" ref="I157" si="65">SUM(I148:I156)</f>
        <v>134.994</v>
      </c>
      <c r="J157" s="21">
        <f t="shared" ref="J157" si="66">SUM(J148:J156)</f>
        <v>822.5</v>
      </c>
      <c r="K157" s="27"/>
      <c r="L157" s="21">
        <f>L155+L154+L153+L152+L151+L150+L149+L148</f>
        <v>120.86</v>
      </c>
    </row>
    <row r="158" spans="1:12" ht="15" x14ac:dyDescent="0.25">
      <c r="A158" s="28">
        <f>A136</f>
        <v>1</v>
      </c>
      <c r="B158" s="14">
        <f>B136</f>
        <v>4</v>
      </c>
      <c r="C158" s="10" t="s">
        <v>33</v>
      </c>
      <c r="D158" s="12" t="s">
        <v>34</v>
      </c>
      <c r="E158" s="50" t="s">
        <v>227</v>
      </c>
      <c r="F158" s="51">
        <v>100</v>
      </c>
      <c r="G158" s="51">
        <v>11.7</v>
      </c>
      <c r="H158" s="51">
        <v>4.8099999999999996</v>
      </c>
      <c r="I158" s="51">
        <v>18.614999999999998</v>
      </c>
      <c r="J158" s="51">
        <v>230.5</v>
      </c>
      <c r="K158" s="52">
        <v>157</v>
      </c>
      <c r="L158" s="51">
        <v>33.93</v>
      </c>
    </row>
    <row r="159" spans="1:12" ht="15" x14ac:dyDescent="0.25">
      <c r="A159" s="25"/>
      <c r="B159" s="16"/>
      <c r="C159" s="11"/>
      <c r="D159" s="12" t="s">
        <v>30</v>
      </c>
      <c r="E159" s="50" t="s">
        <v>54</v>
      </c>
      <c r="F159" s="51">
        <v>200</v>
      </c>
      <c r="G159" s="51">
        <v>5.6</v>
      </c>
      <c r="H159" s="51">
        <v>7</v>
      </c>
      <c r="I159" s="51">
        <v>9.4</v>
      </c>
      <c r="J159" s="51">
        <v>122</v>
      </c>
      <c r="K159" s="52" t="s">
        <v>48</v>
      </c>
      <c r="L159" s="51">
        <v>17.399999999999999</v>
      </c>
    </row>
    <row r="160" spans="1:12" ht="15" x14ac:dyDescent="0.25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6"/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6"/>
      <c r="B162" s="18"/>
      <c r="C162" s="8"/>
      <c r="D162" s="19" t="s">
        <v>38</v>
      </c>
      <c r="E162" s="9"/>
      <c r="F162" s="21">
        <f>SUM(F158:F161)</f>
        <v>300</v>
      </c>
      <c r="G162" s="21">
        <f t="shared" ref="G162" si="67">SUM(G158:G161)</f>
        <v>17.299999999999997</v>
      </c>
      <c r="H162" s="21">
        <f t="shared" ref="H162" si="68">SUM(H158:H161)</f>
        <v>11.809999999999999</v>
      </c>
      <c r="I162" s="21">
        <f t="shared" ref="I162" si="69">SUM(I158:I161)</f>
        <v>28.015000000000001</v>
      </c>
      <c r="J162" s="21">
        <f t="shared" ref="J162" si="70">SUM(J158:J161)</f>
        <v>352.5</v>
      </c>
      <c r="K162" s="27"/>
      <c r="L162" s="21">
        <f>L159+L158</f>
        <v>51.33</v>
      </c>
    </row>
    <row r="163" spans="1:12" ht="15" x14ac:dyDescent="0.25">
      <c r="A163" s="28">
        <f>A136</f>
        <v>1</v>
      </c>
      <c r="B163" s="14">
        <f>B136</f>
        <v>4</v>
      </c>
      <c r="C163" s="10" t="s">
        <v>35</v>
      </c>
      <c r="D163" s="7" t="s">
        <v>21</v>
      </c>
      <c r="E163" s="50" t="s">
        <v>81</v>
      </c>
      <c r="F163" s="51">
        <v>90</v>
      </c>
      <c r="G163" s="51">
        <v>13.8</v>
      </c>
      <c r="H163" s="51">
        <v>13.2</v>
      </c>
      <c r="I163" s="51">
        <v>6.4</v>
      </c>
      <c r="J163" s="51">
        <v>131.5</v>
      </c>
      <c r="K163" s="52">
        <v>44</v>
      </c>
      <c r="L163" s="51">
        <v>35.93</v>
      </c>
    </row>
    <row r="164" spans="1:12" ht="15" x14ac:dyDescent="0.25">
      <c r="A164" s="25"/>
      <c r="B164" s="16"/>
      <c r="C164" s="11"/>
      <c r="D164" s="7" t="s">
        <v>29</v>
      </c>
      <c r="E164" s="50" t="s">
        <v>82</v>
      </c>
      <c r="F164" s="51">
        <v>150</v>
      </c>
      <c r="G164" s="51">
        <v>3.1949999999999998</v>
      </c>
      <c r="H164" s="51">
        <v>6.06</v>
      </c>
      <c r="I164" s="51">
        <v>23.2</v>
      </c>
      <c r="J164" s="51">
        <v>110.2</v>
      </c>
      <c r="K164" s="52">
        <v>241</v>
      </c>
      <c r="L164" s="51">
        <v>12.6</v>
      </c>
    </row>
    <row r="165" spans="1:12" ht="15" x14ac:dyDescent="0.25">
      <c r="A165" s="25"/>
      <c r="B165" s="16"/>
      <c r="C165" s="11"/>
      <c r="D165" s="7" t="s">
        <v>30</v>
      </c>
      <c r="E165" s="50" t="s">
        <v>83</v>
      </c>
      <c r="F165" s="51">
        <v>200</v>
      </c>
      <c r="G165" s="51">
        <v>0.68</v>
      </c>
      <c r="H165" s="51">
        <v>0</v>
      </c>
      <c r="I165" s="51">
        <v>28</v>
      </c>
      <c r="J165" s="51">
        <v>95</v>
      </c>
      <c r="K165" s="52">
        <v>57</v>
      </c>
      <c r="L165" s="51">
        <v>28.2</v>
      </c>
    </row>
    <row r="166" spans="1:12" ht="15" x14ac:dyDescent="0.25">
      <c r="A166" s="25"/>
      <c r="B166" s="16"/>
      <c r="C166" s="11"/>
      <c r="D166" s="7" t="s">
        <v>223</v>
      </c>
      <c r="E166" s="50" t="s">
        <v>57</v>
      </c>
      <c r="F166" s="51">
        <v>40</v>
      </c>
      <c r="G166" s="51">
        <v>3.24</v>
      </c>
      <c r="H166" s="51">
        <v>0.4</v>
      </c>
      <c r="I166" s="51">
        <v>20</v>
      </c>
      <c r="J166" s="51">
        <v>96.8</v>
      </c>
      <c r="K166" s="52" t="s">
        <v>48</v>
      </c>
      <c r="L166" s="51">
        <v>2.8</v>
      </c>
    </row>
    <row r="167" spans="1:12" ht="15" x14ac:dyDescent="0.25">
      <c r="A167" s="25"/>
      <c r="B167" s="16"/>
      <c r="C167" s="11"/>
      <c r="D167" s="6" t="s">
        <v>32</v>
      </c>
      <c r="E167" s="50" t="s">
        <v>58</v>
      </c>
      <c r="F167" s="51">
        <v>20</v>
      </c>
      <c r="G167" s="51">
        <v>1.3</v>
      </c>
      <c r="H167" s="51">
        <v>0.2</v>
      </c>
      <c r="I167" s="51">
        <v>17</v>
      </c>
      <c r="J167" s="51">
        <v>125</v>
      </c>
      <c r="K167" s="52" t="s">
        <v>48</v>
      </c>
      <c r="L167" s="51">
        <v>1.48</v>
      </c>
    </row>
    <row r="168" spans="1:12" ht="15" x14ac:dyDescent="0.25">
      <c r="A168" s="25"/>
      <c r="B168" s="16"/>
      <c r="C168" s="11"/>
      <c r="D168" s="6" t="s">
        <v>26</v>
      </c>
      <c r="E168" s="50" t="s">
        <v>162</v>
      </c>
      <c r="F168" s="51">
        <v>80</v>
      </c>
      <c r="G168" s="51">
        <v>2</v>
      </c>
      <c r="H168" s="51">
        <v>8.1</v>
      </c>
      <c r="I168" s="51">
        <v>8.4</v>
      </c>
      <c r="J168" s="51">
        <v>54</v>
      </c>
      <c r="K168" s="52" t="s">
        <v>163</v>
      </c>
      <c r="L168" s="51">
        <v>6.84</v>
      </c>
    </row>
    <row r="169" spans="1:12" ht="15" x14ac:dyDescent="0.25">
      <c r="A169" s="25"/>
      <c r="B169" s="16"/>
      <c r="C169" s="11"/>
      <c r="D169" s="6"/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6"/>
      <c r="B170" s="18"/>
      <c r="C170" s="8"/>
      <c r="D170" s="19" t="s">
        <v>38</v>
      </c>
      <c r="E170" s="9"/>
      <c r="F170" s="21">
        <f>SUM(F163:F169)</f>
        <v>580</v>
      </c>
      <c r="G170" s="21">
        <f t="shared" ref="G170" si="71">SUM(G163:G169)</f>
        <v>24.215</v>
      </c>
      <c r="H170" s="21">
        <f t="shared" ref="H170" si="72">SUM(H163:H169)</f>
        <v>27.959999999999994</v>
      </c>
      <c r="I170" s="21">
        <f t="shared" ref="I170" si="73">SUM(I163:I169)</f>
        <v>103</v>
      </c>
      <c r="J170" s="21">
        <f t="shared" ref="J170" si="74">SUM(J163:J169)</f>
        <v>612.5</v>
      </c>
      <c r="K170" s="27"/>
      <c r="L170" s="21">
        <f>L168+L167+L166+L165+L164+L163</f>
        <v>87.85</v>
      </c>
    </row>
    <row r="171" spans="1:12" ht="15" x14ac:dyDescent="0.25">
      <c r="A171" s="28">
        <f>A136</f>
        <v>1</v>
      </c>
      <c r="B171" s="14">
        <f>B136</f>
        <v>4</v>
      </c>
      <c r="C171" s="10" t="s">
        <v>36</v>
      </c>
      <c r="D171" s="12" t="s">
        <v>37</v>
      </c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12" t="s">
        <v>34</v>
      </c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5"/>
      <c r="B173" s="16"/>
      <c r="C173" s="11"/>
      <c r="D173" s="12" t="s">
        <v>30</v>
      </c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5"/>
      <c r="B174" s="16"/>
      <c r="C174" s="11"/>
      <c r="D174" s="12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6"/>
      <c r="B177" s="18"/>
      <c r="C177" s="8"/>
      <c r="D177" s="20" t="s">
        <v>38</v>
      </c>
      <c r="E177" s="9"/>
      <c r="F177" s="21">
        <f>SUM(F171:F176)</f>
        <v>0</v>
      </c>
      <c r="G177" s="21">
        <f t="shared" ref="G177" si="75">SUM(G171:G176)</f>
        <v>0</v>
      </c>
      <c r="H177" s="21">
        <f t="shared" ref="H177" si="76">SUM(H171:H176)</f>
        <v>0</v>
      </c>
      <c r="I177" s="21">
        <f t="shared" ref="I177" si="77">SUM(I171:I176)</f>
        <v>0</v>
      </c>
      <c r="J177" s="21">
        <f t="shared" ref="J177" si="78">SUM(J171:J176)</f>
        <v>0</v>
      </c>
      <c r="K177" s="27"/>
      <c r="L177" s="21">
        <f t="shared" ref="L177" ca="1" si="79">SUM(L171:L179)</f>
        <v>0</v>
      </c>
    </row>
    <row r="178" spans="1:12" ht="15.75" customHeight="1" thickBot="1" x14ac:dyDescent="0.25">
      <c r="A178" s="31">
        <f>A136</f>
        <v>1</v>
      </c>
      <c r="B178" s="32">
        <f>B136</f>
        <v>4</v>
      </c>
      <c r="C178" s="71" t="s">
        <v>4</v>
      </c>
      <c r="D178" s="72"/>
      <c r="E178" s="33"/>
      <c r="F178" s="34">
        <f>F170+F162+F157+F147+F143</f>
        <v>2420</v>
      </c>
      <c r="G178" s="34">
        <f t="shared" ref="G178" si="80">G143+G147+G157+G162+G170+G177</f>
        <v>103.72099999999999</v>
      </c>
      <c r="H178" s="34">
        <f t="shared" ref="H178" si="81">H143+H147+H157+H162+H170+H177</f>
        <v>106.996</v>
      </c>
      <c r="I178" s="34">
        <f t="shared" ref="I178" si="82">I143+I147+I157+I162+I170+I177</f>
        <v>345.55899999999997</v>
      </c>
      <c r="J178" s="34">
        <f t="shared" ref="J178" si="83">J143+J147+J157+J162+J170+J177</f>
        <v>2375</v>
      </c>
      <c r="K178" s="35"/>
      <c r="L178" s="34">
        <f>L170+L162+L157+L144+L143</f>
        <v>389.05000000000007</v>
      </c>
    </row>
    <row r="179" spans="1:12" ht="25.5" x14ac:dyDescent="0.25">
      <c r="A179" s="22">
        <v>1</v>
      </c>
      <c r="B179" s="23">
        <v>5</v>
      </c>
      <c r="C179" s="24" t="s">
        <v>20</v>
      </c>
      <c r="D179" s="5" t="s">
        <v>21</v>
      </c>
      <c r="E179" s="47" t="s">
        <v>165</v>
      </c>
      <c r="F179" s="48">
        <v>150</v>
      </c>
      <c r="G179" s="48">
        <v>4.5999999999999996</v>
      </c>
      <c r="H179" s="48">
        <v>6.5</v>
      </c>
      <c r="I179" s="48">
        <v>18.600000000000001</v>
      </c>
      <c r="J179" s="48">
        <v>278.2</v>
      </c>
      <c r="K179" s="49">
        <v>109</v>
      </c>
      <c r="L179" s="48">
        <v>15</v>
      </c>
    </row>
    <row r="180" spans="1:12" ht="15" x14ac:dyDescent="0.25">
      <c r="A180" s="25"/>
      <c r="B180" s="16"/>
      <c r="C180" s="11"/>
      <c r="D180" s="6" t="s">
        <v>37</v>
      </c>
      <c r="E180" s="50" t="s">
        <v>50</v>
      </c>
      <c r="F180" s="51">
        <v>150</v>
      </c>
      <c r="G180" s="51">
        <v>24</v>
      </c>
      <c r="H180" s="51">
        <v>0.75</v>
      </c>
      <c r="I180" s="51">
        <v>15</v>
      </c>
      <c r="J180" s="51">
        <v>109</v>
      </c>
      <c r="K180" s="52" t="s">
        <v>48</v>
      </c>
      <c r="L180" s="51">
        <v>47</v>
      </c>
    </row>
    <row r="181" spans="1:12" ht="25.5" x14ac:dyDescent="0.25">
      <c r="A181" s="25"/>
      <c r="B181" s="16"/>
      <c r="C181" s="11"/>
      <c r="D181" s="7" t="s">
        <v>22</v>
      </c>
      <c r="E181" s="50" t="s">
        <v>139</v>
      </c>
      <c r="F181" s="51">
        <v>200</v>
      </c>
      <c r="G181" s="51">
        <v>1.6</v>
      </c>
      <c r="H181" s="51">
        <v>1.4</v>
      </c>
      <c r="I181" s="51">
        <v>3.7</v>
      </c>
      <c r="J181" s="51">
        <v>33.9</v>
      </c>
      <c r="K181" s="52" t="s">
        <v>167</v>
      </c>
      <c r="L181" s="51">
        <v>35.9</v>
      </c>
    </row>
    <row r="182" spans="1:12" ht="15" x14ac:dyDescent="0.25">
      <c r="A182" s="25"/>
      <c r="B182" s="16"/>
      <c r="C182" s="11"/>
      <c r="D182" s="7" t="s">
        <v>223</v>
      </c>
      <c r="E182" s="50" t="s">
        <v>57</v>
      </c>
      <c r="F182" s="51">
        <v>20</v>
      </c>
      <c r="G182" s="51">
        <v>8.91</v>
      </c>
      <c r="H182" s="51">
        <v>1.1000000000000001</v>
      </c>
      <c r="I182" s="51">
        <v>17</v>
      </c>
      <c r="J182" s="51">
        <v>48.9</v>
      </c>
      <c r="K182" s="52" t="s">
        <v>48</v>
      </c>
      <c r="L182" s="51">
        <v>1.4</v>
      </c>
    </row>
    <row r="183" spans="1:12" ht="15" x14ac:dyDescent="0.25">
      <c r="A183" s="25"/>
      <c r="B183" s="16"/>
      <c r="C183" s="11"/>
      <c r="D183" s="7" t="s">
        <v>23</v>
      </c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5"/>
      <c r="B185" s="16"/>
      <c r="C185" s="11"/>
      <c r="D185" s="6"/>
      <c r="E185" s="50"/>
      <c r="F185" s="51"/>
      <c r="G185" s="51"/>
      <c r="H185" s="51"/>
      <c r="I185" s="51"/>
      <c r="J185" s="51"/>
      <c r="K185" s="52"/>
      <c r="L185" s="51"/>
    </row>
    <row r="186" spans="1:12" ht="15" x14ac:dyDescent="0.25">
      <c r="A186" s="26"/>
      <c r="B186" s="18"/>
      <c r="C186" s="8"/>
      <c r="D186" s="19" t="s">
        <v>38</v>
      </c>
      <c r="E186" s="9"/>
      <c r="F186" s="21">
        <f>SUM(F179:F185)</f>
        <v>520</v>
      </c>
      <c r="G186" s="21">
        <f t="shared" ref="G186" si="84">SUM(G179:G185)</f>
        <v>39.11</v>
      </c>
      <c r="H186" s="21">
        <f t="shared" ref="H186" si="85">SUM(H179:H185)</f>
        <v>9.75</v>
      </c>
      <c r="I186" s="21">
        <f t="shared" ref="I186" si="86">SUM(I179:I185)</f>
        <v>54.300000000000004</v>
      </c>
      <c r="J186" s="21">
        <f t="shared" ref="J186" si="87">SUM(J179:J185)</f>
        <v>469.99999999999994</v>
      </c>
      <c r="K186" s="27"/>
      <c r="L186" s="21">
        <f t="shared" si="58"/>
        <v>99.300000000000011</v>
      </c>
    </row>
    <row r="187" spans="1:12" ht="15" x14ac:dyDescent="0.25">
      <c r="A187" s="28">
        <f>A179</f>
        <v>1</v>
      </c>
      <c r="B187" s="14">
        <f>B179</f>
        <v>5</v>
      </c>
      <c r="C187" s="10" t="s">
        <v>24</v>
      </c>
      <c r="D187" s="12" t="s">
        <v>23</v>
      </c>
      <c r="E187" s="50" t="s">
        <v>130</v>
      </c>
      <c r="F187" s="51">
        <v>200</v>
      </c>
      <c r="G187" s="51">
        <v>1.25</v>
      </c>
      <c r="H187" s="51">
        <v>0</v>
      </c>
      <c r="I187" s="51">
        <v>16.25</v>
      </c>
      <c r="J187" s="51">
        <v>117.5</v>
      </c>
      <c r="K187" s="52" t="s">
        <v>48</v>
      </c>
      <c r="L187" s="51">
        <v>32</v>
      </c>
    </row>
    <row r="188" spans="1:12" ht="15" x14ac:dyDescent="0.25">
      <c r="A188" s="25"/>
      <c r="B188" s="16"/>
      <c r="C188" s="11"/>
      <c r="D188" s="6"/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6"/>
      <c r="B190" s="18"/>
      <c r="C190" s="8"/>
      <c r="D190" s="19" t="s">
        <v>38</v>
      </c>
      <c r="E190" s="9"/>
      <c r="F190" s="21">
        <f>SUM(F187:F189)</f>
        <v>200</v>
      </c>
      <c r="G190" s="21">
        <f t="shared" ref="G190" si="88">SUM(G187:G189)</f>
        <v>1.25</v>
      </c>
      <c r="H190" s="21">
        <f t="shared" ref="H190" si="89">SUM(H187:H189)</f>
        <v>0</v>
      </c>
      <c r="I190" s="21">
        <f t="shared" ref="I190" si="90">SUM(I187:I189)</f>
        <v>16.25</v>
      </c>
      <c r="J190" s="21">
        <f t="shared" ref="J190" si="91">SUM(J187:J189)</f>
        <v>117.5</v>
      </c>
      <c r="K190" s="27"/>
      <c r="L190" s="21">
        <f>L187</f>
        <v>32</v>
      </c>
    </row>
    <row r="191" spans="1:12" ht="15" x14ac:dyDescent="0.25">
      <c r="A191" s="28">
        <f>A179</f>
        <v>1</v>
      </c>
      <c r="B191" s="14">
        <f>B179</f>
        <v>5</v>
      </c>
      <c r="C191" s="10" t="s">
        <v>25</v>
      </c>
      <c r="D191" s="7" t="s">
        <v>26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27</v>
      </c>
      <c r="E192" s="50" t="s">
        <v>84</v>
      </c>
      <c r="F192" s="51">
        <v>200</v>
      </c>
      <c r="G192" s="51">
        <v>4.29</v>
      </c>
      <c r="H192" s="51">
        <v>8.39</v>
      </c>
      <c r="I192" s="51">
        <v>11.17</v>
      </c>
      <c r="J192" s="51">
        <v>167.6</v>
      </c>
      <c r="K192" s="52">
        <v>18</v>
      </c>
      <c r="L192" s="51">
        <v>16.600000000000001</v>
      </c>
    </row>
    <row r="193" spans="1:12" ht="25.5" x14ac:dyDescent="0.25">
      <c r="A193" s="25"/>
      <c r="B193" s="16"/>
      <c r="C193" s="11"/>
      <c r="D193" s="7" t="s">
        <v>28</v>
      </c>
      <c r="E193" s="50" t="s">
        <v>166</v>
      </c>
      <c r="F193" s="51">
        <v>240</v>
      </c>
      <c r="G193" s="51">
        <v>19.09</v>
      </c>
      <c r="H193" s="51">
        <v>8.1999999999999993</v>
      </c>
      <c r="I193" s="51">
        <v>26.54</v>
      </c>
      <c r="J193" s="51">
        <v>441</v>
      </c>
      <c r="K193" s="52">
        <v>169</v>
      </c>
      <c r="L193" s="51">
        <v>42</v>
      </c>
    </row>
    <row r="194" spans="1:12" ht="15" x14ac:dyDescent="0.25">
      <c r="A194" s="25"/>
      <c r="B194" s="16"/>
      <c r="C194" s="11"/>
      <c r="D194" s="7" t="s">
        <v>29</v>
      </c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5"/>
      <c r="B195" s="16"/>
      <c r="C195" s="11"/>
      <c r="D195" s="7" t="s">
        <v>30</v>
      </c>
      <c r="E195" s="50" t="s">
        <v>53</v>
      </c>
      <c r="F195" s="51">
        <v>250</v>
      </c>
      <c r="G195" s="51">
        <v>0</v>
      </c>
      <c r="H195" s="51">
        <v>0</v>
      </c>
      <c r="I195" s="51">
        <v>28.75</v>
      </c>
      <c r="J195" s="51">
        <v>115</v>
      </c>
      <c r="K195" s="52" t="s">
        <v>48</v>
      </c>
      <c r="L195" s="51">
        <v>24.5</v>
      </c>
    </row>
    <row r="196" spans="1:12" ht="15" x14ac:dyDescent="0.25">
      <c r="A196" s="25"/>
      <c r="B196" s="16"/>
      <c r="C196" s="11"/>
      <c r="D196" s="7" t="s">
        <v>31</v>
      </c>
      <c r="E196" s="50" t="s">
        <v>57</v>
      </c>
      <c r="F196" s="51">
        <v>20</v>
      </c>
      <c r="G196" s="51">
        <v>1.62</v>
      </c>
      <c r="H196" s="51">
        <v>0.2</v>
      </c>
      <c r="I196" s="51">
        <v>17</v>
      </c>
      <c r="J196" s="51">
        <v>48.9</v>
      </c>
      <c r="K196" s="52" t="s">
        <v>48</v>
      </c>
      <c r="L196" s="51">
        <v>1.4</v>
      </c>
    </row>
    <row r="197" spans="1:12" ht="15" x14ac:dyDescent="0.25">
      <c r="A197" s="25"/>
      <c r="B197" s="16"/>
      <c r="C197" s="11"/>
      <c r="D197" s="7" t="s">
        <v>32</v>
      </c>
      <c r="E197" s="50" t="s">
        <v>58</v>
      </c>
      <c r="F197" s="51">
        <v>20</v>
      </c>
      <c r="G197" s="51">
        <v>1.3</v>
      </c>
      <c r="H197" s="51">
        <v>0.2</v>
      </c>
      <c r="I197" s="51">
        <v>17</v>
      </c>
      <c r="J197" s="51">
        <v>50</v>
      </c>
      <c r="K197" s="52" t="s">
        <v>48</v>
      </c>
      <c r="L197" s="51">
        <v>1.48</v>
      </c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SUM(F191:F199)</f>
        <v>730</v>
      </c>
      <c r="G200" s="21">
        <f t="shared" ref="G200" si="92">SUM(G191:G199)</f>
        <v>26.3</v>
      </c>
      <c r="H200" s="21">
        <f t="shared" ref="H200" si="93">SUM(H191:H199)</f>
        <v>16.989999999999998</v>
      </c>
      <c r="I200" s="21">
        <f t="shared" ref="I200" si="94">SUM(I191:I199)</f>
        <v>100.46000000000001</v>
      </c>
      <c r="J200" s="21">
        <f t="shared" ref="J200" si="95">SUM(J191:J199)</f>
        <v>822.5</v>
      </c>
      <c r="K200" s="27"/>
      <c r="L200" s="21">
        <f>L197+L196+L195+L194+L193+L192</f>
        <v>85.97999999999999</v>
      </c>
    </row>
    <row r="201" spans="1:12" ht="15" x14ac:dyDescent="0.25">
      <c r="A201" s="28">
        <f>A179</f>
        <v>1</v>
      </c>
      <c r="B201" s="14">
        <f>B179</f>
        <v>5</v>
      </c>
      <c r="C201" s="10" t="s">
        <v>33</v>
      </c>
      <c r="D201" s="12" t="s">
        <v>34</v>
      </c>
      <c r="E201" s="50" t="s">
        <v>85</v>
      </c>
      <c r="F201" s="51">
        <v>50</v>
      </c>
      <c r="G201" s="51">
        <v>3.54</v>
      </c>
      <c r="H201" s="51">
        <v>2.41</v>
      </c>
      <c r="I201" s="51">
        <v>32.6</v>
      </c>
      <c r="J201" s="51">
        <v>157.5</v>
      </c>
      <c r="K201" s="52">
        <v>315</v>
      </c>
      <c r="L201" s="51">
        <v>18.8</v>
      </c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6" t="s">
        <v>37</v>
      </c>
      <c r="E203" s="50" t="s">
        <v>86</v>
      </c>
      <c r="F203" s="51">
        <v>250</v>
      </c>
      <c r="G203" s="51">
        <v>7</v>
      </c>
      <c r="H203" s="51">
        <v>6.25</v>
      </c>
      <c r="I203" s="51">
        <v>27.5</v>
      </c>
      <c r="J203" s="51">
        <v>195</v>
      </c>
      <c r="K203" s="52" t="s">
        <v>48</v>
      </c>
      <c r="L203" s="51">
        <v>58.71</v>
      </c>
    </row>
    <row r="204" spans="1:12" ht="15" x14ac:dyDescent="0.25">
      <c r="A204" s="25"/>
      <c r="B204" s="16"/>
      <c r="C204" s="11"/>
      <c r="D204" s="6"/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6"/>
      <c r="B205" s="18"/>
      <c r="C205" s="8"/>
      <c r="D205" s="19" t="s">
        <v>38</v>
      </c>
      <c r="E205" s="9"/>
      <c r="F205" s="21">
        <f>SUM(F201:F204)</f>
        <v>300</v>
      </c>
      <c r="G205" s="21">
        <f t="shared" ref="G205" si="96">SUM(G201:G204)</f>
        <v>10.54</v>
      </c>
      <c r="H205" s="21">
        <f t="shared" ref="H205" si="97">SUM(H201:H204)</f>
        <v>8.66</v>
      </c>
      <c r="I205" s="21">
        <f t="shared" ref="I205" si="98">SUM(I201:I204)</f>
        <v>60.1</v>
      </c>
      <c r="J205" s="21">
        <f t="shared" ref="J205" si="99">SUM(J201:J204)</f>
        <v>352.5</v>
      </c>
      <c r="K205" s="27"/>
      <c r="L205" s="21">
        <f>L203+L201</f>
        <v>77.510000000000005</v>
      </c>
    </row>
    <row r="206" spans="1:12" ht="15" x14ac:dyDescent="0.25">
      <c r="A206" s="28">
        <f>A179</f>
        <v>1</v>
      </c>
      <c r="B206" s="14">
        <f>B179</f>
        <v>5</v>
      </c>
      <c r="C206" s="10" t="s">
        <v>35</v>
      </c>
      <c r="D206" s="7" t="s">
        <v>21</v>
      </c>
      <c r="E206" s="50" t="s">
        <v>168</v>
      </c>
      <c r="F206" s="51">
        <v>120</v>
      </c>
      <c r="G206" s="51">
        <v>20.16</v>
      </c>
      <c r="H206" s="51">
        <v>11.34</v>
      </c>
      <c r="I206" s="51">
        <v>3.41</v>
      </c>
      <c r="J206" s="51">
        <v>214.6</v>
      </c>
      <c r="K206" s="52">
        <v>43</v>
      </c>
      <c r="L206" s="51">
        <v>60</v>
      </c>
    </row>
    <row r="207" spans="1:12" ht="15" x14ac:dyDescent="0.25">
      <c r="A207" s="25"/>
      <c r="B207" s="16"/>
      <c r="C207" s="11"/>
      <c r="D207" s="7" t="s">
        <v>29</v>
      </c>
      <c r="E207" s="50" t="s">
        <v>71</v>
      </c>
      <c r="F207" s="51">
        <v>150</v>
      </c>
      <c r="G207" s="51">
        <v>5.4</v>
      </c>
      <c r="H207" s="51">
        <v>6.6</v>
      </c>
      <c r="I207" s="51">
        <v>32</v>
      </c>
      <c r="J207" s="51">
        <v>170</v>
      </c>
      <c r="K207" s="52">
        <v>56</v>
      </c>
      <c r="L207" s="51">
        <v>5.6</v>
      </c>
    </row>
    <row r="208" spans="1:12" ht="15" x14ac:dyDescent="0.25">
      <c r="A208" s="25"/>
      <c r="B208" s="16"/>
      <c r="C208" s="11"/>
      <c r="D208" s="7" t="s">
        <v>30</v>
      </c>
      <c r="E208" s="50" t="s">
        <v>87</v>
      </c>
      <c r="F208" s="51">
        <v>200</v>
      </c>
      <c r="G208" s="51">
        <v>0.24</v>
      </c>
      <c r="H208" s="51">
        <v>0.24</v>
      </c>
      <c r="I208" s="51">
        <v>25.84</v>
      </c>
      <c r="J208" s="51">
        <v>104</v>
      </c>
      <c r="K208" s="52" t="s">
        <v>88</v>
      </c>
      <c r="L208" s="51">
        <v>8.4600000000000009</v>
      </c>
    </row>
    <row r="209" spans="1:12" ht="15" x14ac:dyDescent="0.25">
      <c r="A209" s="25"/>
      <c r="B209" s="16"/>
      <c r="C209" s="11"/>
      <c r="D209" s="7" t="s">
        <v>223</v>
      </c>
      <c r="E209" s="50" t="s">
        <v>57</v>
      </c>
      <c r="F209" s="51">
        <v>20</v>
      </c>
      <c r="G209" s="51">
        <v>1.62</v>
      </c>
      <c r="H209" s="51">
        <v>0.2</v>
      </c>
      <c r="I209" s="51">
        <v>17</v>
      </c>
      <c r="J209" s="51">
        <v>48.9</v>
      </c>
      <c r="K209" s="52" t="s">
        <v>48</v>
      </c>
      <c r="L209" s="51">
        <v>1.4</v>
      </c>
    </row>
    <row r="210" spans="1:12" ht="15" x14ac:dyDescent="0.25">
      <c r="A210" s="25"/>
      <c r="B210" s="16"/>
      <c r="C210" s="11"/>
      <c r="D210" s="6" t="s">
        <v>32</v>
      </c>
      <c r="E210" s="50" t="s">
        <v>58</v>
      </c>
      <c r="F210" s="51">
        <v>20</v>
      </c>
      <c r="G210" s="51">
        <v>1.3</v>
      </c>
      <c r="H210" s="51">
        <v>0.2</v>
      </c>
      <c r="I210" s="51">
        <v>17</v>
      </c>
      <c r="J210" s="51">
        <v>50</v>
      </c>
      <c r="K210" s="52" t="s">
        <v>48</v>
      </c>
      <c r="L210" s="51">
        <v>1.48</v>
      </c>
    </row>
    <row r="211" spans="1:12" ht="15" x14ac:dyDescent="0.25">
      <c r="A211" s="25"/>
      <c r="B211" s="16"/>
      <c r="C211" s="11"/>
      <c r="D211" s="6"/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6"/>
      <c r="B212" s="18"/>
      <c r="C212" s="8"/>
      <c r="D212" s="19" t="s">
        <v>38</v>
      </c>
      <c r="E212" s="9"/>
      <c r="F212" s="21">
        <f>SUM(F206:F211)</f>
        <v>510</v>
      </c>
      <c r="G212" s="21">
        <f t="shared" ref="G212" si="100">SUM(G206:G211)</f>
        <v>28.720000000000002</v>
      </c>
      <c r="H212" s="21">
        <f t="shared" ref="H212" si="101">SUM(H206:H211)</f>
        <v>18.579999999999995</v>
      </c>
      <c r="I212" s="21">
        <f t="shared" ref="I212" si="102">SUM(I206:I211)</f>
        <v>95.25</v>
      </c>
      <c r="J212" s="21">
        <f t="shared" ref="J212" si="103">SUM(J206:J211)</f>
        <v>587.5</v>
      </c>
      <c r="K212" s="27"/>
      <c r="L212" s="21">
        <f>L210+L209+L208+L207+L206</f>
        <v>76.94</v>
      </c>
    </row>
    <row r="213" spans="1:12" ht="15" x14ac:dyDescent="0.25">
      <c r="A213" s="28">
        <f>A179</f>
        <v>1</v>
      </c>
      <c r="B213" s="14">
        <f>B179</f>
        <v>5</v>
      </c>
      <c r="C213" s="10" t="s">
        <v>36</v>
      </c>
      <c r="D213" s="12" t="s">
        <v>37</v>
      </c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12" t="s">
        <v>34</v>
      </c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12" t="s">
        <v>30</v>
      </c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5"/>
      <c r="B216" s="16"/>
      <c r="C216" s="11"/>
      <c r="D216" s="12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6"/>
      <c r="B219" s="18"/>
      <c r="C219" s="8"/>
      <c r="D219" s="20" t="s">
        <v>38</v>
      </c>
      <c r="E219" s="9"/>
      <c r="F219" s="21">
        <f>SUM(F213:F218)</f>
        <v>0</v>
      </c>
      <c r="G219" s="21">
        <f t="shared" ref="G219" si="104">SUM(G213:G218)</f>
        <v>0</v>
      </c>
      <c r="H219" s="21">
        <f t="shared" ref="H219" si="105">SUM(H213:H218)</f>
        <v>0</v>
      </c>
      <c r="I219" s="21">
        <f t="shared" ref="I219" si="106">SUM(I213:I218)</f>
        <v>0</v>
      </c>
      <c r="J219" s="21">
        <f t="shared" ref="J219" si="107">SUM(J213:J218)</f>
        <v>0</v>
      </c>
      <c r="K219" s="27"/>
      <c r="L219" s="21">
        <f t="shared" ref="L219" ca="1" si="108">SUM(L213:L221)</f>
        <v>0</v>
      </c>
    </row>
    <row r="220" spans="1:12" ht="15.75" customHeight="1" thickBot="1" x14ac:dyDescent="0.25">
      <c r="A220" s="31">
        <f>A179</f>
        <v>1</v>
      </c>
      <c r="B220" s="32">
        <f>B179</f>
        <v>5</v>
      </c>
      <c r="C220" s="71" t="s">
        <v>4</v>
      </c>
      <c r="D220" s="72"/>
      <c r="E220" s="33"/>
      <c r="F220" s="34">
        <f>F186+F190+F200+F205+F212+F219</f>
        <v>2260</v>
      </c>
      <c r="G220" s="34">
        <f t="shared" ref="G220" si="109">G186+G190+G200+G205+G212+G219</f>
        <v>105.91999999999999</v>
      </c>
      <c r="H220" s="34">
        <f t="shared" ref="H220" si="110">H186+H190+H200+H205+H212+H219</f>
        <v>53.97999999999999</v>
      </c>
      <c r="I220" s="34">
        <f t="shared" ref="I220" si="111">I186+I190+I200+I205+I212+I219</f>
        <v>326.36</v>
      </c>
      <c r="J220" s="34">
        <f t="shared" ref="J220" si="112">J186+J190+J200+J205+J212+J219</f>
        <v>2350</v>
      </c>
      <c r="K220" s="35"/>
      <c r="L220" s="34">
        <f>L212+L205+L200+L190+L186</f>
        <v>371.72999999999996</v>
      </c>
    </row>
    <row r="221" spans="1:12" ht="25.5" x14ac:dyDescent="0.25">
      <c r="A221" s="22">
        <v>1</v>
      </c>
      <c r="B221" s="23">
        <v>6</v>
      </c>
      <c r="C221" s="24" t="s">
        <v>20</v>
      </c>
      <c r="D221" s="5" t="s">
        <v>21</v>
      </c>
      <c r="E221" s="47" t="s">
        <v>89</v>
      </c>
      <c r="F221" s="48">
        <v>150</v>
      </c>
      <c r="G221" s="48">
        <v>5.2</v>
      </c>
      <c r="H221" s="48">
        <v>5.27</v>
      </c>
      <c r="I221" s="48">
        <v>29.7</v>
      </c>
      <c r="J221" s="48">
        <v>60.2</v>
      </c>
      <c r="K221" s="49">
        <v>105</v>
      </c>
      <c r="L221" s="48">
        <v>24.08</v>
      </c>
    </row>
    <row r="222" spans="1:12" ht="15" x14ac:dyDescent="0.25">
      <c r="A222" s="25"/>
      <c r="B222" s="16"/>
      <c r="C222" s="11"/>
      <c r="D222" s="6" t="s">
        <v>137</v>
      </c>
      <c r="E222" s="50" t="s">
        <v>169</v>
      </c>
      <c r="F222" s="51">
        <v>40</v>
      </c>
      <c r="G222" s="51">
        <v>5.08</v>
      </c>
      <c r="H222" s="51">
        <v>4.5999999999999996</v>
      </c>
      <c r="I222" s="51">
        <v>0.28000000000000003</v>
      </c>
      <c r="J222" s="51">
        <v>62.8</v>
      </c>
      <c r="K222" s="52" t="s">
        <v>48</v>
      </c>
      <c r="L222" s="51">
        <v>15</v>
      </c>
    </row>
    <row r="223" spans="1:12" ht="15" x14ac:dyDescent="0.25">
      <c r="A223" s="25"/>
      <c r="B223" s="16"/>
      <c r="C223" s="11"/>
      <c r="D223" s="7" t="s">
        <v>22</v>
      </c>
      <c r="E223" s="50" t="s">
        <v>91</v>
      </c>
      <c r="F223" s="51">
        <v>200</v>
      </c>
      <c r="G223" s="51">
        <v>4.91</v>
      </c>
      <c r="H223" s="51">
        <v>4.0199999999999996</v>
      </c>
      <c r="I223" s="51">
        <v>22.82</v>
      </c>
      <c r="J223" s="51">
        <v>80</v>
      </c>
      <c r="K223" s="52">
        <v>62</v>
      </c>
      <c r="L223" s="51">
        <v>18.309999999999999</v>
      </c>
    </row>
    <row r="224" spans="1:12" ht="15" x14ac:dyDescent="0.25">
      <c r="A224" s="25"/>
      <c r="B224" s="16"/>
      <c r="C224" s="11"/>
      <c r="D224" s="7" t="s">
        <v>223</v>
      </c>
      <c r="E224" s="50" t="s">
        <v>57</v>
      </c>
      <c r="F224" s="51">
        <v>90</v>
      </c>
      <c r="G224" s="51">
        <v>7.29</v>
      </c>
      <c r="H224" s="51">
        <v>0.9</v>
      </c>
      <c r="I224" s="51">
        <v>82</v>
      </c>
      <c r="J224" s="51">
        <v>217</v>
      </c>
      <c r="K224" s="52" t="s">
        <v>48</v>
      </c>
      <c r="L224" s="51">
        <v>6.3</v>
      </c>
    </row>
    <row r="225" spans="1:12" ht="15" x14ac:dyDescent="0.25">
      <c r="A225" s="25"/>
      <c r="B225" s="16"/>
      <c r="C225" s="11"/>
      <c r="D225" s="7" t="s">
        <v>23</v>
      </c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 t="s">
        <v>32</v>
      </c>
      <c r="E226" s="50" t="s">
        <v>58</v>
      </c>
      <c r="F226" s="51">
        <v>20</v>
      </c>
      <c r="G226" s="51">
        <v>1.3</v>
      </c>
      <c r="H226" s="51">
        <v>0.2</v>
      </c>
      <c r="I226" s="51">
        <v>17</v>
      </c>
      <c r="J226" s="51">
        <v>50</v>
      </c>
      <c r="K226" s="52" t="s">
        <v>48</v>
      </c>
      <c r="L226" s="51">
        <v>1.48</v>
      </c>
    </row>
    <row r="227" spans="1:12" ht="15" x14ac:dyDescent="0.25">
      <c r="A227" s="25"/>
      <c r="B227" s="16"/>
      <c r="C227" s="11"/>
      <c r="D227" s="6"/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6"/>
      <c r="B228" s="18"/>
      <c r="C228" s="8"/>
      <c r="D228" s="19" t="s">
        <v>38</v>
      </c>
      <c r="E228" s="9"/>
      <c r="F228" s="21">
        <f>SUM(F221:F227)</f>
        <v>500</v>
      </c>
      <c r="G228" s="21">
        <f t="shared" ref="G228" si="113">SUM(G221:G227)</f>
        <v>23.78</v>
      </c>
      <c r="H228" s="21">
        <f t="shared" ref="H228" si="114">SUM(H221:H227)</f>
        <v>14.989999999999998</v>
      </c>
      <c r="I228" s="21">
        <f t="shared" ref="I228" si="115">SUM(I221:I227)</f>
        <v>151.80000000000001</v>
      </c>
      <c r="J228" s="21">
        <f t="shared" ref="J228" si="116">SUM(J221:J227)</f>
        <v>470</v>
      </c>
      <c r="K228" s="27"/>
      <c r="L228" s="21">
        <f t="shared" ref="L228:L270" si="117">SUM(L221:L227)</f>
        <v>65.17</v>
      </c>
    </row>
    <row r="229" spans="1:12" ht="15" x14ac:dyDescent="0.25">
      <c r="A229" s="28">
        <f>A221</f>
        <v>1</v>
      </c>
      <c r="B229" s="14">
        <f>B221</f>
        <v>6</v>
      </c>
      <c r="C229" s="10" t="s">
        <v>24</v>
      </c>
      <c r="D229" s="12" t="s">
        <v>23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6" t="s">
        <v>138</v>
      </c>
      <c r="E230" s="50" t="s">
        <v>92</v>
      </c>
      <c r="F230" s="51">
        <v>35</v>
      </c>
      <c r="G230" s="51">
        <v>3.85</v>
      </c>
      <c r="H230" s="51">
        <v>17.149999999999999</v>
      </c>
      <c r="I230" s="51">
        <v>10.82</v>
      </c>
      <c r="J230" s="51">
        <v>68.5</v>
      </c>
      <c r="K230" s="52" t="s">
        <v>48</v>
      </c>
      <c r="L230" s="51">
        <v>13.3</v>
      </c>
    </row>
    <row r="231" spans="1:12" ht="15" x14ac:dyDescent="0.25">
      <c r="A231" s="25"/>
      <c r="B231" s="16"/>
      <c r="C231" s="11"/>
      <c r="D231" s="6" t="s">
        <v>30</v>
      </c>
      <c r="E231" s="50" t="s">
        <v>93</v>
      </c>
      <c r="F231" s="51">
        <v>200</v>
      </c>
      <c r="G231" s="51">
        <v>0.5</v>
      </c>
      <c r="H231" s="51">
        <v>0.1</v>
      </c>
      <c r="I231" s="51">
        <v>27.4</v>
      </c>
      <c r="J231" s="51">
        <v>49</v>
      </c>
      <c r="K231" s="52">
        <v>40</v>
      </c>
      <c r="L231" s="51">
        <v>9.69</v>
      </c>
    </row>
    <row r="232" spans="1:12" ht="15" x14ac:dyDescent="0.25">
      <c r="A232" s="26"/>
      <c r="B232" s="18"/>
      <c r="C232" s="8"/>
      <c r="D232" s="19" t="s">
        <v>38</v>
      </c>
      <c r="E232" s="9"/>
      <c r="F232" s="21">
        <f>SUM(F229:F231)</f>
        <v>235</v>
      </c>
      <c r="G232" s="21">
        <f t="shared" ref="G232" si="118">SUM(G229:G231)</f>
        <v>4.3499999999999996</v>
      </c>
      <c r="H232" s="21">
        <f t="shared" ref="H232" si="119">SUM(H229:H231)</f>
        <v>17.25</v>
      </c>
      <c r="I232" s="21">
        <f t="shared" ref="I232" si="120">SUM(I229:I231)</f>
        <v>38.22</v>
      </c>
      <c r="J232" s="21">
        <f t="shared" ref="J232" si="121">SUM(J229:J231)</f>
        <v>117.5</v>
      </c>
      <c r="K232" s="27"/>
      <c r="L232" s="21">
        <f>L231+L230</f>
        <v>22.990000000000002</v>
      </c>
    </row>
    <row r="233" spans="1:12" ht="15" x14ac:dyDescent="0.25">
      <c r="A233" s="28">
        <f>A221</f>
        <v>1</v>
      </c>
      <c r="B233" s="14">
        <f>B221</f>
        <v>6</v>
      </c>
      <c r="C233" s="10" t="s">
        <v>25</v>
      </c>
      <c r="D233" s="7" t="s">
        <v>26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27</v>
      </c>
      <c r="E234" s="50" t="s">
        <v>94</v>
      </c>
      <c r="F234" s="51">
        <v>250</v>
      </c>
      <c r="G234" s="51">
        <v>11.28</v>
      </c>
      <c r="H234" s="51">
        <v>12.02</v>
      </c>
      <c r="I234" s="51">
        <v>3.83</v>
      </c>
      <c r="J234" s="51">
        <v>167</v>
      </c>
      <c r="K234" s="52">
        <v>54</v>
      </c>
      <c r="L234" s="51">
        <v>36.380000000000003</v>
      </c>
    </row>
    <row r="235" spans="1:12" ht="15" x14ac:dyDescent="0.25">
      <c r="A235" s="25"/>
      <c r="B235" s="16"/>
      <c r="C235" s="11"/>
      <c r="D235" s="7" t="s">
        <v>28</v>
      </c>
      <c r="E235" s="50" t="s">
        <v>170</v>
      </c>
      <c r="F235" s="51">
        <v>240</v>
      </c>
      <c r="G235" s="51">
        <v>18.04</v>
      </c>
      <c r="H235" s="51">
        <v>20.28</v>
      </c>
      <c r="I235" s="51">
        <v>28.38</v>
      </c>
      <c r="J235" s="51">
        <v>464.6</v>
      </c>
      <c r="K235" s="52">
        <v>626</v>
      </c>
      <c r="L235" s="51">
        <v>56.62</v>
      </c>
    </row>
    <row r="236" spans="1:12" ht="15" x14ac:dyDescent="0.25">
      <c r="A236" s="25"/>
      <c r="B236" s="16"/>
      <c r="C236" s="11"/>
      <c r="D236" s="7" t="s">
        <v>29</v>
      </c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7" t="s">
        <v>30</v>
      </c>
      <c r="E237" s="50" t="s">
        <v>53</v>
      </c>
      <c r="F237" s="51">
        <v>200</v>
      </c>
      <c r="G237" s="51">
        <v>0</v>
      </c>
      <c r="H237" s="51">
        <v>0</v>
      </c>
      <c r="I237" s="51">
        <v>23</v>
      </c>
      <c r="J237" s="51">
        <v>92</v>
      </c>
      <c r="K237" s="52" t="s">
        <v>48</v>
      </c>
      <c r="L237" s="51">
        <v>19.600000000000001</v>
      </c>
    </row>
    <row r="238" spans="1:12" ht="15" x14ac:dyDescent="0.25">
      <c r="A238" s="25"/>
      <c r="B238" s="16"/>
      <c r="C238" s="11"/>
      <c r="D238" s="7" t="s">
        <v>31</v>
      </c>
      <c r="E238" s="50" t="s">
        <v>57</v>
      </c>
      <c r="F238" s="51">
        <v>20</v>
      </c>
      <c r="G238" s="51">
        <v>1.62</v>
      </c>
      <c r="H238" s="51">
        <v>0.2</v>
      </c>
      <c r="I238" s="51">
        <v>17</v>
      </c>
      <c r="J238" s="51">
        <v>48.9</v>
      </c>
      <c r="K238" s="52" t="s">
        <v>48</v>
      </c>
      <c r="L238" s="51">
        <v>1.4</v>
      </c>
    </row>
    <row r="239" spans="1:12" ht="15" x14ac:dyDescent="0.25">
      <c r="A239" s="25"/>
      <c r="B239" s="16"/>
      <c r="C239" s="11"/>
      <c r="D239" s="7" t="s">
        <v>32</v>
      </c>
      <c r="E239" s="50" t="s">
        <v>58</v>
      </c>
      <c r="F239" s="51">
        <v>20</v>
      </c>
      <c r="G239" s="51">
        <v>1.3</v>
      </c>
      <c r="H239" s="51">
        <v>0.2</v>
      </c>
      <c r="I239" s="51">
        <v>17</v>
      </c>
      <c r="J239" s="51">
        <v>50</v>
      </c>
      <c r="K239" s="52" t="s">
        <v>48</v>
      </c>
      <c r="L239" s="51">
        <v>1.48</v>
      </c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SUM(F233:F241)</f>
        <v>730</v>
      </c>
      <c r="G242" s="21">
        <f t="shared" ref="G242" si="122">SUM(G233:G241)</f>
        <v>32.24</v>
      </c>
      <c r="H242" s="21">
        <f t="shared" ref="H242" si="123">SUM(H233:H241)</f>
        <v>32.700000000000003</v>
      </c>
      <c r="I242" s="21">
        <f t="shared" ref="I242" si="124">SUM(I233:I241)</f>
        <v>89.210000000000008</v>
      </c>
      <c r="J242" s="21">
        <f t="shared" ref="J242" si="125">SUM(J233:J241)</f>
        <v>822.5</v>
      </c>
      <c r="K242" s="27"/>
      <c r="L242" s="21">
        <f>L240+L239+L238+L237+L236+L235+L234+L233</f>
        <v>115.47999999999999</v>
      </c>
    </row>
    <row r="243" spans="1:12" ht="15" x14ac:dyDescent="0.25">
      <c r="A243" s="28">
        <f>A221</f>
        <v>1</v>
      </c>
      <c r="B243" s="14">
        <f>B221</f>
        <v>6</v>
      </c>
      <c r="C243" s="10" t="s">
        <v>33</v>
      </c>
      <c r="D243" s="12" t="s">
        <v>34</v>
      </c>
      <c r="E243" s="50" t="s">
        <v>51</v>
      </c>
      <c r="F243" s="51">
        <v>50</v>
      </c>
      <c r="G243" s="51">
        <v>3.11</v>
      </c>
      <c r="H243" s="51">
        <v>3.09</v>
      </c>
      <c r="I243" s="51">
        <v>12.17</v>
      </c>
      <c r="J243" s="51">
        <v>152.5</v>
      </c>
      <c r="K243" s="52">
        <v>54</v>
      </c>
      <c r="L243" s="51">
        <v>16</v>
      </c>
    </row>
    <row r="244" spans="1:12" ht="15" x14ac:dyDescent="0.25">
      <c r="A244" s="25"/>
      <c r="B244" s="16"/>
      <c r="C244" s="11"/>
      <c r="D244" s="12" t="s">
        <v>30</v>
      </c>
      <c r="E244" s="50" t="s">
        <v>54</v>
      </c>
      <c r="F244" s="51">
        <v>200</v>
      </c>
      <c r="G244" s="51">
        <v>7</v>
      </c>
      <c r="H244" s="51">
        <v>8.75</v>
      </c>
      <c r="I244" s="51">
        <v>11.75</v>
      </c>
      <c r="J244" s="51">
        <v>200</v>
      </c>
      <c r="K244" s="52" t="s">
        <v>48</v>
      </c>
      <c r="L244" s="51">
        <v>21.75</v>
      </c>
    </row>
    <row r="245" spans="1:12" ht="15" x14ac:dyDescent="0.25">
      <c r="A245" s="25"/>
      <c r="B245" s="16"/>
      <c r="C245" s="11"/>
      <c r="D245" s="6"/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6"/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6"/>
      <c r="B247" s="18"/>
      <c r="C247" s="8"/>
      <c r="D247" s="19" t="s">
        <v>38</v>
      </c>
      <c r="E247" s="9"/>
      <c r="F247" s="21">
        <f>SUM(F243:F246)</f>
        <v>250</v>
      </c>
      <c r="G247" s="21">
        <f t="shared" ref="G247" si="126">SUM(G243:G246)</f>
        <v>10.11</v>
      </c>
      <c r="H247" s="21">
        <f t="shared" ref="H247" si="127">SUM(H243:H246)</f>
        <v>11.84</v>
      </c>
      <c r="I247" s="21">
        <f t="shared" ref="I247" si="128">SUM(I243:I246)</f>
        <v>23.92</v>
      </c>
      <c r="J247" s="21">
        <f t="shared" ref="J247" si="129">SUM(J243:J246)</f>
        <v>352.5</v>
      </c>
      <c r="K247" s="27"/>
      <c r="L247" s="21">
        <f>L244+L243</f>
        <v>37.75</v>
      </c>
    </row>
    <row r="248" spans="1:12" ht="15" x14ac:dyDescent="0.25">
      <c r="A248" s="28">
        <f>A221</f>
        <v>1</v>
      </c>
      <c r="B248" s="14">
        <f>B221</f>
        <v>6</v>
      </c>
      <c r="C248" s="10" t="s">
        <v>35</v>
      </c>
      <c r="D248" s="7" t="s">
        <v>21</v>
      </c>
      <c r="E248" s="50" t="s">
        <v>95</v>
      </c>
      <c r="F248" s="51">
        <v>100</v>
      </c>
      <c r="G248" s="51">
        <v>28.75</v>
      </c>
      <c r="H248" s="51">
        <v>34.68</v>
      </c>
      <c r="I248" s="51">
        <v>4.5</v>
      </c>
      <c r="J248" s="51">
        <v>254.6</v>
      </c>
      <c r="K248" s="52">
        <v>210</v>
      </c>
      <c r="L248" s="51">
        <v>105</v>
      </c>
    </row>
    <row r="249" spans="1:12" ht="15" x14ac:dyDescent="0.25">
      <c r="A249" s="25"/>
      <c r="B249" s="16"/>
      <c r="C249" s="11"/>
      <c r="D249" s="7" t="s">
        <v>29</v>
      </c>
      <c r="E249" s="50" t="s">
        <v>96</v>
      </c>
      <c r="F249" s="51">
        <v>150</v>
      </c>
      <c r="G249" s="51">
        <v>3.8</v>
      </c>
      <c r="H249" s="51">
        <v>5.085</v>
      </c>
      <c r="I249" s="51">
        <v>40.200000000000003</v>
      </c>
      <c r="J249" s="51">
        <v>100</v>
      </c>
      <c r="K249" s="52">
        <v>224</v>
      </c>
      <c r="L249" s="51">
        <v>13</v>
      </c>
    </row>
    <row r="250" spans="1:12" ht="15" x14ac:dyDescent="0.25">
      <c r="A250" s="25"/>
      <c r="B250" s="16"/>
      <c r="C250" s="11"/>
      <c r="D250" s="7" t="s">
        <v>30</v>
      </c>
      <c r="E250" s="50" t="s">
        <v>97</v>
      </c>
      <c r="F250" s="51">
        <v>200</v>
      </c>
      <c r="G250" s="51">
        <v>0.52</v>
      </c>
      <c r="H250" s="51">
        <v>0</v>
      </c>
      <c r="I250" s="51">
        <v>28.16</v>
      </c>
      <c r="J250" s="51">
        <v>100</v>
      </c>
      <c r="K250" s="52">
        <v>69</v>
      </c>
      <c r="L250" s="51">
        <v>11</v>
      </c>
    </row>
    <row r="251" spans="1:12" ht="15" x14ac:dyDescent="0.25">
      <c r="A251" s="25"/>
      <c r="B251" s="16"/>
      <c r="C251" s="11"/>
      <c r="D251" s="7" t="s">
        <v>223</v>
      </c>
      <c r="E251" s="50" t="s">
        <v>57</v>
      </c>
      <c r="F251" s="51">
        <v>20</v>
      </c>
      <c r="G251" s="51">
        <v>1.62</v>
      </c>
      <c r="H251" s="51">
        <v>0.2</v>
      </c>
      <c r="I251" s="51">
        <v>17</v>
      </c>
      <c r="J251" s="51">
        <v>48.9</v>
      </c>
      <c r="K251" s="52" t="s">
        <v>48</v>
      </c>
      <c r="L251" s="51">
        <v>1.4</v>
      </c>
    </row>
    <row r="252" spans="1:12" ht="15" x14ac:dyDescent="0.25">
      <c r="A252" s="25"/>
      <c r="B252" s="16"/>
      <c r="C252" s="11"/>
      <c r="D252" s="6" t="s">
        <v>32</v>
      </c>
      <c r="E252" s="50" t="s">
        <v>58</v>
      </c>
      <c r="F252" s="51">
        <v>30</v>
      </c>
      <c r="G252" s="51">
        <v>1.95</v>
      </c>
      <c r="H252" s="51">
        <v>0.3</v>
      </c>
      <c r="I252" s="51">
        <v>28</v>
      </c>
      <c r="J252" s="51">
        <v>75</v>
      </c>
      <c r="K252" s="52" t="s">
        <v>48</v>
      </c>
      <c r="L252" s="51">
        <v>2.2200000000000002</v>
      </c>
    </row>
    <row r="253" spans="1:12" ht="15" x14ac:dyDescent="0.25">
      <c r="A253" s="25"/>
      <c r="B253" s="16"/>
      <c r="C253" s="11"/>
      <c r="D253" s="6" t="s">
        <v>26</v>
      </c>
      <c r="E253" s="50" t="s">
        <v>171</v>
      </c>
      <c r="F253" s="51">
        <v>60</v>
      </c>
      <c r="G253" s="51">
        <v>0.45</v>
      </c>
      <c r="H253" s="51">
        <v>7.4999999999999997E-2</v>
      </c>
      <c r="I253" s="51">
        <v>1.5</v>
      </c>
      <c r="J253" s="51">
        <v>9</v>
      </c>
      <c r="K253" s="52" t="s">
        <v>172</v>
      </c>
      <c r="L253" s="51">
        <v>21</v>
      </c>
    </row>
    <row r="254" spans="1:12" ht="15" x14ac:dyDescent="0.25">
      <c r="A254" s="26"/>
      <c r="B254" s="18"/>
      <c r="C254" s="8"/>
      <c r="D254" s="19" t="s">
        <v>38</v>
      </c>
      <c r="E254" s="9"/>
      <c r="F254" s="21">
        <f>SUM(F248:F253)</f>
        <v>560</v>
      </c>
      <c r="G254" s="21">
        <f t="shared" ref="G254" si="130">SUM(G248:G253)</f>
        <v>37.090000000000003</v>
      </c>
      <c r="H254" s="21">
        <f t="shared" ref="H254" si="131">SUM(H248:H253)</f>
        <v>40.340000000000003</v>
      </c>
      <c r="I254" s="21">
        <f t="shared" ref="I254" si="132">SUM(I248:I253)</f>
        <v>119.36</v>
      </c>
      <c r="J254" s="21">
        <f t="shared" ref="J254" si="133">SUM(J248:J253)</f>
        <v>587.5</v>
      </c>
      <c r="K254" s="27"/>
      <c r="L254" s="21">
        <f>L253+L252+L251+L250+L249+L248</f>
        <v>153.62</v>
      </c>
    </row>
    <row r="255" spans="1:12" ht="15" x14ac:dyDescent="0.25">
      <c r="A255" s="28">
        <f>A221</f>
        <v>1</v>
      </c>
      <c r="B255" s="14">
        <f>B221</f>
        <v>6</v>
      </c>
      <c r="C255" s="10" t="s">
        <v>36</v>
      </c>
      <c r="D255" s="12" t="s">
        <v>37</v>
      </c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12" t="s">
        <v>34</v>
      </c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5"/>
      <c r="B257" s="16"/>
      <c r="C257" s="11"/>
      <c r="D257" s="12" t="s">
        <v>30</v>
      </c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12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6"/>
      <c r="B261" s="18"/>
      <c r="C261" s="8"/>
      <c r="D261" s="20" t="s">
        <v>38</v>
      </c>
      <c r="E261" s="9"/>
      <c r="F261" s="21">
        <f>SUM(F255:F260)</f>
        <v>0</v>
      </c>
      <c r="G261" s="21">
        <v>0</v>
      </c>
      <c r="H261" s="21">
        <v>0</v>
      </c>
      <c r="I261" s="21">
        <f t="shared" ref="I261" si="134">SUM(I255:I260)</f>
        <v>0</v>
      </c>
      <c r="J261" s="21">
        <f t="shared" ref="J261" si="135">SUM(J255:J260)</f>
        <v>0</v>
      </c>
      <c r="K261" s="27"/>
      <c r="L261" s="21">
        <f t="shared" ref="L261" ca="1" si="136">SUM(L255:L263)</f>
        <v>0</v>
      </c>
    </row>
    <row r="262" spans="1:12" ht="15.75" customHeight="1" thickBot="1" x14ac:dyDescent="0.25">
      <c r="A262" s="31">
        <f>A221</f>
        <v>1</v>
      </c>
      <c r="B262" s="32">
        <f>B221</f>
        <v>6</v>
      </c>
      <c r="C262" s="71" t="s">
        <v>4</v>
      </c>
      <c r="D262" s="72"/>
      <c r="E262" s="33"/>
      <c r="F262" s="34">
        <f>F254+F247+F242+F232+F228</f>
        <v>2275</v>
      </c>
      <c r="G262" s="34">
        <f t="shared" ref="G262" si="137">G228+G232+G242+G247+G254+G261</f>
        <v>107.57000000000001</v>
      </c>
      <c r="H262" s="34">
        <f t="shared" ref="H262" si="138">H228+H232+H242+H247+H254+H261</f>
        <v>117.12</v>
      </c>
      <c r="I262" s="34">
        <f t="shared" ref="I262" si="139">I228+I232+I242+I247+I254+I261</f>
        <v>422.51000000000005</v>
      </c>
      <c r="J262" s="34">
        <f t="shared" ref="J262" si="140">J228+J232+J242+J247+J254+J261</f>
        <v>2350</v>
      </c>
      <c r="K262" s="35"/>
      <c r="L262" s="34">
        <f>L254+L247+L242+L232+L228</f>
        <v>395.01000000000005</v>
      </c>
    </row>
    <row r="263" spans="1:12" ht="15" x14ac:dyDescent="0.25">
      <c r="A263" s="22">
        <v>1</v>
      </c>
      <c r="B263" s="23">
        <v>7</v>
      </c>
      <c r="C263" s="24" t="s">
        <v>20</v>
      </c>
      <c r="D263" s="5" t="s">
        <v>21</v>
      </c>
      <c r="E263" s="47" t="s">
        <v>98</v>
      </c>
      <c r="F263" s="48">
        <v>150</v>
      </c>
      <c r="G263" s="48">
        <v>6.1</v>
      </c>
      <c r="H263" s="48">
        <v>6.5</v>
      </c>
      <c r="I263" s="48">
        <v>29.07</v>
      </c>
      <c r="J263" s="48">
        <v>127.7</v>
      </c>
      <c r="K263" s="49">
        <v>24</v>
      </c>
      <c r="L263" s="48">
        <v>21.35</v>
      </c>
    </row>
    <row r="264" spans="1:12" ht="15" x14ac:dyDescent="0.25">
      <c r="A264" s="25"/>
      <c r="B264" s="16"/>
      <c r="C264" s="11"/>
      <c r="D264" s="6" t="s">
        <v>37</v>
      </c>
      <c r="E264" s="50" t="s">
        <v>61</v>
      </c>
      <c r="F264" s="51">
        <v>30</v>
      </c>
      <c r="G264" s="51">
        <v>6.9</v>
      </c>
      <c r="H264" s="51">
        <v>8.6999999999999993</v>
      </c>
      <c r="I264" s="51">
        <v>0</v>
      </c>
      <c r="J264" s="51">
        <v>99</v>
      </c>
      <c r="K264" s="52" t="s">
        <v>48</v>
      </c>
      <c r="L264" s="51">
        <v>21.6</v>
      </c>
    </row>
    <row r="265" spans="1:12" ht="25.5" x14ac:dyDescent="0.25">
      <c r="A265" s="25"/>
      <c r="B265" s="16"/>
      <c r="C265" s="11"/>
      <c r="D265" s="7" t="s">
        <v>22</v>
      </c>
      <c r="E265" s="50" t="s">
        <v>173</v>
      </c>
      <c r="F265" s="51">
        <v>200</v>
      </c>
      <c r="G265" s="51">
        <v>0.2</v>
      </c>
      <c r="H265" s="51">
        <v>0</v>
      </c>
      <c r="I265" s="51">
        <v>1.5</v>
      </c>
      <c r="J265" s="51">
        <v>7.2</v>
      </c>
      <c r="K265" s="52" t="s">
        <v>190</v>
      </c>
      <c r="L265" s="51">
        <v>31.6</v>
      </c>
    </row>
    <row r="266" spans="1:12" ht="15" x14ac:dyDescent="0.25">
      <c r="A266" s="25"/>
      <c r="B266" s="16"/>
      <c r="C266" s="11"/>
      <c r="D266" s="7" t="s">
        <v>223</v>
      </c>
      <c r="E266" s="50" t="s">
        <v>57</v>
      </c>
      <c r="F266" s="51">
        <v>90</v>
      </c>
      <c r="G266" s="51">
        <v>8.91</v>
      </c>
      <c r="H266" s="51">
        <v>1.1000000000000001</v>
      </c>
      <c r="I266" s="51">
        <v>80</v>
      </c>
      <c r="J266" s="51">
        <v>120</v>
      </c>
      <c r="K266" s="52" t="s">
        <v>48</v>
      </c>
      <c r="L266" s="51">
        <v>6.3</v>
      </c>
    </row>
    <row r="267" spans="1:12" ht="15" x14ac:dyDescent="0.25">
      <c r="A267" s="25"/>
      <c r="B267" s="16"/>
      <c r="C267" s="11"/>
      <c r="D267" s="7" t="s">
        <v>23</v>
      </c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 t="s">
        <v>32</v>
      </c>
      <c r="E268" s="50" t="s">
        <v>58</v>
      </c>
      <c r="F268" s="51">
        <v>20</v>
      </c>
      <c r="G268" s="51">
        <v>1.3</v>
      </c>
      <c r="H268" s="51">
        <v>0.2</v>
      </c>
      <c r="I268" s="51">
        <v>17</v>
      </c>
      <c r="J268" s="51">
        <v>50</v>
      </c>
      <c r="K268" s="52" t="s">
        <v>48</v>
      </c>
      <c r="L268" s="51">
        <v>1.48</v>
      </c>
    </row>
    <row r="269" spans="1:12" ht="15" x14ac:dyDescent="0.25">
      <c r="A269" s="25"/>
      <c r="B269" s="16"/>
      <c r="C269" s="11"/>
      <c r="D269" s="6" t="s">
        <v>37</v>
      </c>
      <c r="E269" s="50" t="s">
        <v>220</v>
      </c>
      <c r="F269" s="51">
        <v>10</v>
      </c>
      <c r="G269" s="51">
        <v>0.1</v>
      </c>
      <c r="H269" s="51">
        <v>7.25</v>
      </c>
      <c r="I269" s="51">
        <v>0.14000000000000001</v>
      </c>
      <c r="J269" s="51">
        <v>66.099999999999994</v>
      </c>
      <c r="K269" s="52" t="s">
        <v>48</v>
      </c>
      <c r="L269" s="51">
        <v>8.34</v>
      </c>
    </row>
    <row r="270" spans="1:12" ht="15" x14ac:dyDescent="0.25">
      <c r="A270" s="26"/>
      <c r="B270" s="18"/>
      <c r="C270" s="8"/>
      <c r="D270" s="19" t="s">
        <v>38</v>
      </c>
      <c r="E270" s="9"/>
      <c r="F270" s="21">
        <f>SUM(F263:F269)</f>
        <v>500</v>
      </c>
      <c r="G270" s="21">
        <f t="shared" ref="G270" si="141">SUM(G263:G269)</f>
        <v>23.51</v>
      </c>
      <c r="H270" s="21">
        <f t="shared" ref="H270" si="142">SUM(H263:H269)</f>
        <v>23.75</v>
      </c>
      <c r="I270" s="21">
        <f t="shared" ref="I270" si="143">SUM(I263:I269)</f>
        <v>127.71</v>
      </c>
      <c r="J270" s="21">
        <f t="shared" ref="J270" si="144">SUM(J263:J269)</f>
        <v>470</v>
      </c>
      <c r="K270" s="27"/>
      <c r="L270" s="21">
        <f t="shared" si="117"/>
        <v>90.670000000000016</v>
      </c>
    </row>
    <row r="271" spans="1:12" ht="15" x14ac:dyDescent="0.25">
      <c r="A271" s="28">
        <f>A263</f>
        <v>1</v>
      </c>
      <c r="B271" s="14">
        <f>B263</f>
        <v>7</v>
      </c>
      <c r="C271" s="10" t="s">
        <v>24</v>
      </c>
      <c r="D271" s="12" t="s">
        <v>23</v>
      </c>
      <c r="E271" s="50" t="s">
        <v>131</v>
      </c>
      <c r="F271" s="51">
        <v>200</v>
      </c>
      <c r="G271" s="51">
        <v>1.25</v>
      </c>
      <c r="H271" s="51">
        <v>0</v>
      </c>
      <c r="I271" s="51">
        <v>16.25</v>
      </c>
      <c r="J271" s="51">
        <v>117.5</v>
      </c>
      <c r="K271" s="52" t="s">
        <v>48</v>
      </c>
      <c r="L271" s="51">
        <v>59.2</v>
      </c>
    </row>
    <row r="272" spans="1:12" ht="15" x14ac:dyDescent="0.25">
      <c r="A272" s="25"/>
      <c r="B272" s="16"/>
      <c r="C272" s="11"/>
      <c r="D272" s="6"/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6"/>
      <c r="B274" s="18"/>
      <c r="C274" s="8"/>
      <c r="D274" s="19" t="s">
        <v>38</v>
      </c>
      <c r="E274" s="9"/>
      <c r="F274" s="21">
        <f>SUM(F271:F273)</f>
        <v>200</v>
      </c>
      <c r="G274" s="21">
        <f t="shared" ref="G274" si="145">SUM(G271:G273)</f>
        <v>1.25</v>
      </c>
      <c r="H274" s="21">
        <f t="shared" ref="H274" si="146">SUM(H271:H273)</f>
        <v>0</v>
      </c>
      <c r="I274" s="21">
        <f t="shared" ref="I274" si="147">SUM(I271:I273)</f>
        <v>16.25</v>
      </c>
      <c r="J274" s="21">
        <f t="shared" ref="J274" si="148">SUM(J271:J273)</f>
        <v>117.5</v>
      </c>
      <c r="K274" s="27"/>
      <c r="L274" s="21">
        <f>L271</f>
        <v>59.2</v>
      </c>
    </row>
    <row r="275" spans="1:12" ht="25.5" x14ac:dyDescent="0.25">
      <c r="A275" s="28">
        <f>A263</f>
        <v>1</v>
      </c>
      <c r="B275" s="14">
        <f>B263</f>
        <v>7</v>
      </c>
      <c r="C275" s="10" t="s">
        <v>25</v>
      </c>
      <c r="D275" s="7" t="s">
        <v>26</v>
      </c>
      <c r="E275" s="50" t="s">
        <v>174</v>
      </c>
      <c r="F275" s="51">
        <v>60</v>
      </c>
      <c r="G275" s="51">
        <v>0.57599999999999996</v>
      </c>
      <c r="H275" s="51">
        <v>9.09</v>
      </c>
      <c r="I275" s="51">
        <v>1.95</v>
      </c>
      <c r="J275" s="51">
        <v>119.6</v>
      </c>
      <c r="K275" s="52">
        <v>3</v>
      </c>
      <c r="L275" s="51">
        <v>17.5</v>
      </c>
    </row>
    <row r="276" spans="1:12" ht="15" x14ac:dyDescent="0.25">
      <c r="A276" s="25"/>
      <c r="B276" s="16"/>
      <c r="C276" s="11"/>
      <c r="D276" s="7" t="s">
        <v>27</v>
      </c>
      <c r="E276" s="50" t="s">
        <v>99</v>
      </c>
      <c r="F276" s="51">
        <v>250</v>
      </c>
      <c r="G276" s="58">
        <v>2.34</v>
      </c>
      <c r="H276" s="51">
        <v>3.89</v>
      </c>
      <c r="I276" s="51">
        <v>13.61</v>
      </c>
      <c r="J276" s="51">
        <v>215</v>
      </c>
      <c r="K276" s="52">
        <v>45</v>
      </c>
      <c r="L276" s="51">
        <v>13</v>
      </c>
    </row>
    <row r="277" spans="1:12" ht="15" x14ac:dyDescent="0.25">
      <c r="A277" s="25"/>
      <c r="B277" s="16"/>
      <c r="C277" s="11"/>
      <c r="D277" s="7" t="s">
        <v>28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7" t="s">
        <v>29</v>
      </c>
      <c r="E278" s="50" t="s">
        <v>78</v>
      </c>
      <c r="F278" s="51">
        <v>200</v>
      </c>
      <c r="G278" s="51">
        <v>5.24</v>
      </c>
      <c r="H278" s="51">
        <v>6.46</v>
      </c>
      <c r="I278" s="51">
        <v>26.9</v>
      </c>
      <c r="J278" s="51">
        <v>109</v>
      </c>
      <c r="K278" s="52">
        <v>235</v>
      </c>
      <c r="L278" s="51">
        <v>18</v>
      </c>
    </row>
    <row r="279" spans="1:12" ht="15" x14ac:dyDescent="0.25">
      <c r="A279" s="25"/>
      <c r="B279" s="16"/>
      <c r="C279" s="11"/>
      <c r="D279" s="7" t="s">
        <v>30</v>
      </c>
      <c r="E279" s="50" t="s">
        <v>53</v>
      </c>
      <c r="F279" s="51">
        <v>200</v>
      </c>
      <c r="G279" s="51">
        <v>0</v>
      </c>
      <c r="H279" s="51">
        <v>0</v>
      </c>
      <c r="I279" s="51">
        <v>23</v>
      </c>
      <c r="J279" s="51">
        <v>92</v>
      </c>
      <c r="K279" s="52" t="s">
        <v>48</v>
      </c>
      <c r="L279" s="51">
        <v>19.600000000000001</v>
      </c>
    </row>
    <row r="280" spans="1:12" ht="15" x14ac:dyDescent="0.25">
      <c r="A280" s="25"/>
      <c r="B280" s="16"/>
      <c r="C280" s="11"/>
      <c r="D280" s="7" t="s">
        <v>31</v>
      </c>
      <c r="E280" s="50" t="s">
        <v>57</v>
      </c>
      <c r="F280" s="51">
        <v>20</v>
      </c>
      <c r="G280" s="51">
        <v>1.62</v>
      </c>
      <c r="H280" s="51">
        <v>0.2</v>
      </c>
      <c r="I280" s="51">
        <v>17</v>
      </c>
      <c r="J280" s="51">
        <v>48.9</v>
      </c>
      <c r="K280" s="52" t="s">
        <v>48</v>
      </c>
      <c r="L280" s="51">
        <v>1.4</v>
      </c>
    </row>
    <row r="281" spans="1:12" ht="15" x14ac:dyDescent="0.25">
      <c r="A281" s="25"/>
      <c r="B281" s="16"/>
      <c r="C281" s="11"/>
      <c r="D281" s="7" t="s">
        <v>32</v>
      </c>
      <c r="E281" s="50" t="s">
        <v>58</v>
      </c>
      <c r="F281" s="51">
        <v>70</v>
      </c>
      <c r="G281" s="51">
        <v>4.5</v>
      </c>
      <c r="H281" s="51">
        <v>0.7</v>
      </c>
      <c r="I281" s="51">
        <v>65</v>
      </c>
      <c r="J281" s="51">
        <v>238</v>
      </c>
      <c r="K281" s="52" t="s">
        <v>48</v>
      </c>
      <c r="L281" s="51">
        <v>5.18</v>
      </c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SUM(F275:F283)</f>
        <v>800</v>
      </c>
      <c r="G284" s="21">
        <f t="shared" ref="G284" si="149">SUM(G275:G283)</f>
        <v>14.276</v>
      </c>
      <c r="H284" s="21">
        <f t="shared" ref="H284" si="150">SUM(H275:H283)</f>
        <v>20.34</v>
      </c>
      <c r="I284" s="21">
        <f t="shared" ref="I284" si="151">SUM(I275:I283)</f>
        <v>147.45999999999998</v>
      </c>
      <c r="J284" s="21">
        <f t="shared" ref="J284" si="152">SUM(J275:J283)</f>
        <v>822.5</v>
      </c>
      <c r="K284" s="27"/>
      <c r="L284" s="21">
        <f>L281+L280+L279+L278+L276+L275</f>
        <v>74.680000000000007</v>
      </c>
    </row>
    <row r="285" spans="1:12" ht="15" x14ac:dyDescent="0.25">
      <c r="A285" s="28">
        <f>A263</f>
        <v>1</v>
      </c>
      <c r="B285" s="14">
        <f>B263</f>
        <v>7</v>
      </c>
      <c r="C285" s="10" t="s">
        <v>33</v>
      </c>
      <c r="D285" s="12" t="s">
        <v>34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12" t="s">
        <v>30</v>
      </c>
      <c r="E286" s="50" t="s">
        <v>72</v>
      </c>
      <c r="F286" s="51">
        <v>250</v>
      </c>
      <c r="G286" s="51">
        <v>7</v>
      </c>
      <c r="H286" s="51">
        <v>6.25</v>
      </c>
      <c r="I286" s="51">
        <v>10</v>
      </c>
      <c r="J286" s="51">
        <v>146.6</v>
      </c>
      <c r="K286" s="52" t="s">
        <v>48</v>
      </c>
      <c r="L286" s="51">
        <v>22.4</v>
      </c>
    </row>
    <row r="287" spans="1:12" ht="15" x14ac:dyDescent="0.25">
      <c r="A287" s="25"/>
      <c r="B287" s="16"/>
      <c r="C287" s="11"/>
      <c r="D287" s="12" t="s">
        <v>138</v>
      </c>
      <c r="E287" s="50" t="s">
        <v>100</v>
      </c>
      <c r="F287" s="51">
        <v>38</v>
      </c>
      <c r="G287" s="51">
        <v>1.52</v>
      </c>
      <c r="H287" s="51">
        <v>8.74</v>
      </c>
      <c r="I287" s="51">
        <v>27.36</v>
      </c>
      <c r="J287" s="51">
        <v>140</v>
      </c>
      <c r="K287" s="52" t="s">
        <v>48</v>
      </c>
      <c r="L287" s="51">
        <v>22</v>
      </c>
    </row>
    <row r="288" spans="1:12" ht="15" x14ac:dyDescent="0.25">
      <c r="A288" s="25"/>
      <c r="B288" s="16"/>
      <c r="C288" s="11"/>
      <c r="D288" s="6" t="s">
        <v>23</v>
      </c>
      <c r="E288" s="50" t="s">
        <v>132</v>
      </c>
      <c r="F288" s="51">
        <v>100</v>
      </c>
      <c r="G288" s="51" t="s">
        <v>221</v>
      </c>
      <c r="H288" s="51">
        <v>0</v>
      </c>
      <c r="I288" s="51">
        <v>8.125</v>
      </c>
      <c r="J288" s="51">
        <v>70.900000000000006</v>
      </c>
      <c r="K288" s="52" t="s">
        <v>48</v>
      </c>
      <c r="L288" s="51">
        <v>22.8</v>
      </c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6"/>
      <c r="B290" s="18"/>
      <c r="C290" s="8"/>
      <c r="D290" s="19" t="s">
        <v>38</v>
      </c>
      <c r="E290" s="9"/>
      <c r="F290" s="21">
        <f>SUM(F285:F289)</f>
        <v>388</v>
      </c>
      <c r="G290" s="21">
        <f t="shared" ref="G290" si="153">SUM(G285:G289)</f>
        <v>8.52</v>
      </c>
      <c r="H290" s="21">
        <f t="shared" ref="H290" si="154">SUM(H285:H289)</f>
        <v>14.99</v>
      </c>
      <c r="I290" s="21">
        <f t="shared" ref="I290" si="155">SUM(I285:I289)</f>
        <v>45.484999999999999</v>
      </c>
      <c r="J290" s="21">
        <f t="shared" ref="J290" si="156">SUM(J285:J289)</f>
        <v>357.5</v>
      </c>
      <c r="K290" s="27"/>
      <c r="L290" s="21">
        <f>L288+L287+L286</f>
        <v>67.199999999999989</v>
      </c>
    </row>
    <row r="291" spans="1:12" ht="15" x14ac:dyDescent="0.25">
      <c r="A291" s="28">
        <f>A263</f>
        <v>1</v>
      </c>
      <c r="B291" s="14">
        <f>B263</f>
        <v>7</v>
      </c>
      <c r="C291" s="10" t="s">
        <v>35</v>
      </c>
      <c r="D291" s="7" t="s">
        <v>21</v>
      </c>
      <c r="E291" s="50" t="s">
        <v>101</v>
      </c>
      <c r="F291" s="51">
        <v>240</v>
      </c>
      <c r="G291" s="51">
        <v>14.8</v>
      </c>
      <c r="H291" s="51">
        <v>18.2</v>
      </c>
      <c r="I291" s="51">
        <v>23.2</v>
      </c>
      <c r="J291" s="51">
        <v>257.60000000000002</v>
      </c>
      <c r="K291" s="52">
        <v>120511</v>
      </c>
      <c r="L291" s="51">
        <v>64.62</v>
      </c>
    </row>
    <row r="292" spans="1:12" ht="15" x14ac:dyDescent="0.25">
      <c r="A292" s="25"/>
      <c r="B292" s="16"/>
      <c r="C292" s="11"/>
      <c r="D292" s="7" t="s">
        <v>29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7" t="s">
        <v>30</v>
      </c>
      <c r="E293" s="50" t="s">
        <v>102</v>
      </c>
      <c r="F293" s="51">
        <v>200</v>
      </c>
      <c r="G293" s="51">
        <v>0.46</v>
      </c>
      <c r="H293" s="51">
        <v>0</v>
      </c>
      <c r="I293" s="51">
        <v>42.36</v>
      </c>
      <c r="J293" s="51">
        <v>121</v>
      </c>
      <c r="K293" s="52">
        <v>68</v>
      </c>
      <c r="L293" s="51">
        <v>9.1</v>
      </c>
    </row>
    <row r="294" spans="1:12" ht="15" x14ac:dyDescent="0.25">
      <c r="A294" s="25"/>
      <c r="B294" s="16"/>
      <c r="C294" s="11"/>
      <c r="D294" s="7" t="s">
        <v>223</v>
      </c>
      <c r="E294" s="50" t="s">
        <v>57</v>
      </c>
      <c r="F294" s="51">
        <v>20</v>
      </c>
      <c r="G294" s="51">
        <v>1.62</v>
      </c>
      <c r="H294" s="51">
        <v>0.2</v>
      </c>
      <c r="I294" s="51">
        <v>17</v>
      </c>
      <c r="J294" s="51">
        <v>48.9</v>
      </c>
      <c r="K294" s="52" t="s">
        <v>48</v>
      </c>
      <c r="L294" s="51">
        <v>1.4</v>
      </c>
    </row>
    <row r="295" spans="1:12" ht="15" x14ac:dyDescent="0.25">
      <c r="A295" s="25"/>
      <c r="B295" s="16"/>
      <c r="C295" s="11"/>
      <c r="D295" s="6" t="s">
        <v>32</v>
      </c>
      <c r="E295" s="50" t="s">
        <v>58</v>
      </c>
      <c r="F295" s="51">
        <v>20</v>
      </c>
      <c r="G295" s="51">
        <v>1.3</v>
      </c>
      <c r="H295" s="51">
        <v>0.2</v>
      </c>
      <c r="I295" s="51">
        <v>17</v>
      </c>
      <c r="J295" s="51">
        <v>50</v>
      </c>
      <c r="K295" s="52" t="s">
        <v>48</v>
      </c>
      <c r="L295" s="51">
        <v>1.48</v>
      </c>
    </row>
    <row r="296" spans="1:12" ht="15" x14ac:dyDescent="0.25">
      <c r="A296" s="25"/>
      <c r="B296" s="16"/>
      <c r="C296" s="11"/>
      <c r="D296" s="6" t="s">
        <v>136</v>
      </c>
      <c r="E296" s="50" t="s">
        <v>103</v>
      </c>
      <c r="F296" s="51">
        <v>60</v>
      </c>
      <c r="G296" s="51">
        <v>12</v>
      </c>
      <c r="H296" s="51">
        <v>9</v>
      </c>
      <c r="I296" s="51">
        <v>0</v>
      </c>
      <c r="J296" s="51">
        <v>110</v>
      </c>
      <c r="K296" s="52" t="s">
        <v>48</v>
      </c>
      <c r="L296" s="51">
        <v>27.72</v>
      </c>
    </row>
    <row r="297" spans="1:12" ht="15" x14ac:dyDescent="0.25">
      <c r="A297" s="26"/>
      <c r="B297" s="18"/>
      <c r="C297" s="8"/>
      <c r="D297" s="19" t="s">
        <v>38</v>
      </c>
      <c r="E297" s="9"/>
      <c r="F297" s="21">
        <f>SUM(F291:F296)</f>
        <v>540</v>
      </c>
      <c r="G297" s="21">
        <f t="shared" ref="G297" si="157">SUM(G291:G296)</f>
        <v>30.180000000000003</v>
      </c>
      <c r="H297" s="21">
        <f t="shared" ref="H297" si="158">SUM(H291:H296)</f>
        <v>27.599999999999998</v>
      </c>
      <c r="I297" s="21">
        <f t="shared" ref="I297" si="159">SUM(I291:I296)</f>
        <v>99.56</v>
      </c>
      <c r="J297" s="21">
        <f t="shared" ref="J297" si="160">SUM(J291:J296)</f>
        <v>587.5</v>
      </c>
      <c r="K297" s="27"/>
      <c r="L297" s="21">
        <f>L296+L295+L294+L293+L291</f>
        <v>104.32</v>
      </c>
    </row>
    <row r="298" spans="1:12" ht="15" x14ac:dyDescent="0.25">
      <c r="A298" s="28">
        <f>A263</f>
        <v>1</v>
      </c>
      <c r="B298" s="14">
        <f>B263</f>
        <v>7</v>
      </c>
      <c r="C298" s="10" t="s">
        <v>36</v>
      </c>
      <c r="D298" s="12" t="s">
        <v>37</v>
      </c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5"/>
      <c r="B299" s="16"/>
      <c r="C299" s="11"/>
      <c r="D299" s="12" t="s">
        <v>34</v>
      </c>
      <c r="E299" s="50"/>
      <c r="F299" s="51"/>
      <c r="G299" s="51"/>
      <c r="H299" s="51"/>
      <c r="I299" s="51"/>
      <c r="J299" s="51"/>
      <c r="K299" s="52"/>
      <c r="L299" s="51"/>
    </row>
    <row r="300" spans="1:12" ht="15" x14ac:dyDescent="0.25">
      <c r="A300" s="25"/>
      <c r="B300" s="16"/>
      <c r="C300" s="11"/>
      <c r="D300" s="12" t="s">
        <v>30</v>
      </c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12" t="s">
        <v>23</v>
      </c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6"/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6"/>
      <c r="B304" s="18"/>
      <c r="C304" s="8"/>
      <c r="D304" s="20" t="s">
        <v>38</v>
      </c>
      <c r="E304" s="9"/>
      <c r="F304" s="21">
        <f>SUM(F298:F303)</f>
        <v>0</v>
      </c>
      <c r="G304" s="21">
        <f t="shared" ref="G304" si="161">SUM(G298:G303)</f>
        <v>0</v>
      </c>
      <c r="H304" s="21">
        <f t="shared" ref="H304" si="162">SUM(H298:H303)</f>
        <v>0</v>
      </c>
      <c r="I304" s="21">
        <f t="shared" ref="I304" si="163">SUM(I298:I303)</f>
        <v>0</v>
      </c>
      <c r="J304" s="21">
        <f t="shared" ref="J304" si="164">SUM(J298:J303)</f>
        <v>0</v>
      </c>
      <c r="K304" s="27"/>
      <c r="L304" s="21">
        <f t="shared" ref="L304" ca="1" si="165">SUM(L298:L306)</f>
        <v>0</v>
      </c>
    </row>
    <row r="305" spans="1:12" ht="15.75" customHeight="1" thickBot="1" x14ac:dyDescent="0.25">
      <c r="A305" s="31">
        <f>A263</f>
        <v>1</v>
      </c>
      <c r="B305" s="32">
        <f>B263</f>
        <v>7</v>
      </c>
      <c r="C305" s="71" t="s">
        <v>4</v>
      </c>
      <c r="D305" s="72"/>
      <c r="E305" s="33"/>
      <c r="F305" s="34">
        <f>F297+F290+F284+F276+F270</f>
        <v>2478</v>
      </c>
      <c r="G305" s="34">
        <f t="shared" ref="G305" si="166">G270+G274+G284+G290+G297+G304</f>
        <v>77.736000000000004</v>
      </c>
      <c r="H305" s="34">
        <f t="shared" ref="H305" si="167">H270+H274+H284+H290+H297+H304</f>
        <v>86.68</v>
      </c>
      <c r="I305" s="34">
        <f t="shared" ref="I305" si="168">I270+I274+I284+I290+I297+I304</f>
        <v>436.46499999999997</v>
      </c>
      <c r="J305" s="34">
        <f t="shared" ref="J305" si="169">J270+J274+J284+J290+J297+J304</f>
        <v>2355</v>
      </c>
      <c r="K305" s="35"/>
      <c r="L305" s="34">
        <f>L297+L290+L284+L274+L270</f>
        <v>396.07</v>
      </c>
    </row>
    <row r="306" spans="1:12" ht="15" x14ac:dyDescent="0.25">
      <c r="A306" s="22">
        <v>2</v>
      </c>
      <c r="B306" s="23">
        <v>1</v>
      </c>
      <c r="C306" s="24" t="s">
        <v>20</v>
      </c>
      <c r="D306" s="5" t="s">
        <v>21</v>
      </c>
      <c r="E306" s="47" t="s">
        <v>104</v>
      </c>
      <c r="F306" s="48">
        <v>150</v>
      </c>
      <c r="G306" s="48">
        <v>5.28</v>
      </c>
      <c r="H306" s="48">
        <v>4.8</v>
      </c>
      <c r="I306" s="48">
        <v>28.8</v>
      </c>
      <c r="J306" s="48">
        <v>102.5</v>
      </c>
      <c r="K306" s="49">
        <v>115</v>
      </c>
      <c r="L306" s="48">
        <v>15.2</v>
      </c>
    </row>
    <row r="307" spans="1:12" ht="15" x14ac:dyDescent="0.25">
      <c r="A307" s="25"/>
      <c r="B307" s="16"/>
      <c r="C307" s="11"/>
      <c r="D307" s="6" t="s">
        <v>37</v>
      </c>
      <c r="E307" s="50" t="s">
        <v>175</v>
      </c>
      <c r="F307" s="51">
        <v>150</v>
      </c>
      <c r="G307" s="51">
        <v>24</v>
      </c>
      <c r="H307" s="51">
        <v>0.75</v>
      </c>
      <c r="I307" s="51">
        <v>15</v>
      </c>
      <c r="J307" s="51">
        <v>110</v>
      </c>
      <c r="K307" s="52" t="s">
        <v>48</v>
      </c>
      <c r="L307" s="51">
        <v>47</v>
      </c>
    </row>
    <row r="308" spans="1:12" ht="15" x14ac:dyDescent="0.25">
      <c r="A308" s="25"/>
      <c r="B308" s="16"/>
      <c r="C308" s="11"/>
      <c r="D308" s="7" t="s">
        <v>22</v>
      </c>
      <c r="E308" s="50" t="s">
        <v>49</v>
      </c>
      <c r="F308" s="51">
        <v>200</v>
      </c>
      <c r="G308" s="51">
        <v>3.79</v>
      </c>
      <c r="H308" s="51">
        <v>3.2</v>
      </c>
      <c r="I308" s="51">
        <v>25.81</v>
      </c>
      <c r="J308" s="51">
        <v>100</v>
      </c>
      <c r="K308" s="52">
        <v>75</v>
      </c>
      <c r="L308" s="51">
        <v>15.57</v>
      </c>
    </row>
    <row r="309" spans="1:12" ht="15" x14ac:dyDescent="0.25">
      <c r="A309" s="25"/>
      <c r="B309" s="16"/>
      <c r="C309" s="11"/>
      <c r="D309" s="7" t="s">
        <v>223</v>
      </c>
      <c r="E309" s="50" t="s">
        <v>57</v>
      </c>
      <c r="F309" s="51">
        <v>80</v>
      </c>
      <c r="G309" s="51">
        <v>8.91</v>
      </c>
      <c r="H309" s="51">
        <v>1.1000000000000001</v>
      </c>
      <c r="I309" s="51">
        <v>70</v>
      </c>
      <c r="J309" s="51">
        <v>210</v>
      </c>
      <c r="K309" s="52" t="s">
        <v>48</v>
      </c>
      <c r="L309" s="51">
        <v>5.6</v>
      </c>
    </row>
    <row r="310" spans="1:12" ht="15" x14ac:dyDescent="0.25">
      <c r="A310" s="25"/>
      <c r="B310" s="16"/>
      <c r="C310" s="11"/>
      <c r="D310" s="7" t="s">
        <v>23</v>
      </c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5"/>
      <c r="B311" s="16"/>
      <c r="C311" s="11"/>
      <c r="D311" s="6" t="s">
        <v>32</v>
      </c>
      <c r="E311" s="50" t="s">
        <v>58</v>
      </c>
      <c r="F311" s="51">
        <v>120</v>
      </c>
      <c r="G311" s="51">
        <v>7.8</v>
      </c>
      <c r="H311" s="51">
        <v>1.2</v>
      </c>
      <c r="I311" s="51">
        <v>111</v>
      </c>
      <c r="J311" s="51">
        <v>65</v>
      </c>
      <c r="K311" s="52" t="s">
        <v>48</v>
      </c>
      <c r="L311" s="51">
        <v>8.8800000000000008</v>
      </c>
    </row>
    <row r="312" spans="1:12" ht="15" x14ac:dyDescent="0.25">
      <c r="A312" s="25"/>
      <c r="B312" s="16"/>
      <c r="C312" s="11"/>
      <c r="D312" s="6"/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6"/>
      <c r="B313" s="18"/>
      <c r="C313" s="8"/>
      <c r="D313" s="19" t="s">
        <v>38</v>
      </c>
      <c r="E313" s="9"/>
      <c r="F313" s="21">
        <f>SUM(F306:F312)</f>
        <v>700</v>
      </c>
      <c r="G313" s="21">
        <f t="shared" ref="G313" si="170">SUM(G306:G312)</f>
        <v>49.78</v>
      </c>
      <c r="H313" s="21">
        <f t="shared" ref="H313" si="171">SUM(H306:H312)</f>
        <v>11.049999999999999</v>
      </c>
      <c r="I313" s="21">
        <f t="shared" ref="I313" si="172">SUM(I306:I312)</f>
        <v>250.61</v>
      </c>
      <c r="J313" s="21">
        <f t="shared" ref="J313" si="173">SUM(J306:J312)</f>
        <v>587.5</v>
      </c>
      <c r="K313" s="27"/>
      <c r="L313" s="21">
        <f t="shared" ref="L313" si="174">SUM(L306:L312)</f>
        <v>92.25</v>
      </c>
    </row>
    <row r="314" spans="1:12" ht="15" x14ac:dyDescent="0.25">
      <c r="A314" s="28">
        <f>A306</f>
        <v>2</v>
      </c>
      <c r="B314" s="14">
        <f>B306</f>
        <v>1</v>
      </c>
      <c r="C314" s="10" t="s">
        <v>24</v>
      </c>
      <c r="D314" s="12" t="s">
        <v>23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6"/>
      <c r="B317" s="18"/>
      <c r="C317" s="8"/>
      <c r="D317" s="19" t="s">
        <v>38</v>
      </c>
      <c r="E317" s="9"/>
      <c r="F317" s="21">
        <f>SUM(F314:F316)</f>
        <v>0</v>
      </c>
      <c r="G317" s="21">
        <f t="shared" ref="G317" si="175">SUM(G314:G316)</f>
        <v>0</v>
      </c>
      <c r="H317" s="21">
        <f t="shared" ref="H317" si="176">SUM(H314:H316)</f>
        <v>0</v>
      </c>
      <c r="I317" s="21">
        <f t="shared" ref="I317" si="177">SUM(I314:I316)</f>
        <v>0</v>
      </c>
      <c r="J317" s="21">
        <f t="shared" ref="J317" si="178">SUM(J314:J316)</f>
        <v>0</v>
      </c>
      <c r="K317" s="27"/>
      <c r="L317" s="21">
        <f>L316+L315</f>
        <v>0</v>
      </c>
    </row>
    <row r="318" spans="1:12" ht="15" x14ac:dyDescent="0.25">
      <c r="A318" s="28">
        <f>A306</f>
        <v>2</v>
      </c>
      <c r="B318" s="14">
        <f>B306</f>
        <v>1</v>
      </c>
      <c r="C318" s="10" t="s">
        <v>25</v>
      </c>
      <c r="D318" s="7" t="s">
        <v>26</v>
      </c>
      <c r="E318" s="50"/>
      <c r="F318" s="51"/>
      <c r="G318" s="51"/>
      <c r="H318" s="51"/>
      <c r="I318" s="51"/>
      <c r="J318" s="51"/>
      <c r="K318" s="52"/>
      <c r="L318" s="51"/>
    </row>
    <row r="319" spans="1:12" ht="25.5" x14ac:dyDescent="0.25">
      <c r="A319" s="25"/>
      <c r="B319" s="16"/>
      <c r="C319" s="11"/>
      <c r="D319" s="7" t="s">
        <v>27</v>
      </c>
      <c r="E319" s="50" t="s">
        <v>105</v>
      </c>
      <c r="F319" s="51">
        <v>200</v>
      </c>
      <c r="G319" s="51">
        <v>2.2639999999999998</v>
      </c>
      <c r="H319" s="51">
        <v>2.2879999999999998</v>
      </c>
      <c r="I319" s="51">
        <v>17.408000000000001</v>
      </c>
      <c r="J319" s="51">
        <v>120.6</v>
      </c>
      <c r="K319" s="52">
        <v>47</v>
      </c>
      <c r="L319" s="51">
        <v>7.48</v>
      </c>
    </row>
    <row r="320" spans="1:12" ht="25.5" x14ac:dyDescent="0.25">
      <c r="A320" s="25"/>
      <c r="B320" s="16"/>
      <c r="C320" s="11"/>
      <c r="D320" s="7" t="s">
        <v>28</v>
      </c>
      <c r="E320" s="50" t="s">
        <v>176</v>
      </c>
      <c r="F320" s="51">
        <v>90</v>
      </c>
      <c r="G320" s="51">
        <v>15.75</v>
      </c>
      <c r="H320" s="51">
        <v>6.12</v>
      </c>
      <c r="I320" s="51">
        <v>7.74</v>
      </c>
      <c r="J320" s="51">
        <v>245</v>
      </c>
      <c r="K320" s="52" t="s">
        <v>178</v>
      </c>
      <c r="L320" s="51">
        <v>40.380000000000003</v>
      </c>
    </row>
    <row r="321" spans="1:12" ht="15" x14ac:dyDescent="0.25">
      <c r="A321" s="25"/>
      <c r="B321" s="16"/>
      <c r="C321" s="11"/>
      <c r="D321" s="7" t="s">
        <v>29</v>
      </c>
      <c r="E321" s="50" t="s">
        <v>177</v>
      </c>
      <c r="F321" s="51">
        <v>150</v>
      </c>
      <c r="G321" s="51">
        <v>4.4000000000000004</v>
      </c>
      <c r="H321" s="51">
        <v>5.9</v>
      </c>
      <c r="I321" s="51">
        <v>30.5</v>
      </c>
      <c r="J321" s="51">
        <v>233</v>
      </c>
      <c r="K321" s="52" t="s">
        <v>179</v>
      </c>
      <c r="L321" s="51">
        <v>8.5</v>
      </c>
    </row>
    <row r="322" spans="1:12" ht="15" x14ac:dyDescent="0.25">
      <c r="A322" s="25"/>
      <c r="B322" s="16"/>
      <c r="C322" s="11"/>
      <c r="D322" s="7" t="s">
        <v>30</v>
      </c>
      <c r="E322" s="50" t="s">
        <v>53</v>
      </c>
      <c r="F322" s="51">
        <v>200</v>
      </c>
      <c r="G322" s="51">
        <v>0</v>
      </c>
      <c r="H322" s="51">
        <v>0</v>
      </c>
      <c r="I322" s="51">
        <v>23</v>
      </c>
      <c r="J322" s="51">
        <v>92</v>
      </c>
      <c r="K322" s="52" t="s">
        <v>48</v>
      </c>
      <c r="L322" s="51">
        <v>19.600000000000001</v>
      </c>
    </row>
    <row r="323" spans="1:12" ht="15" x14ac:dyDescent="0.25">
      <c r="A323" s="25"/>
      <c r="B323" s="16"/>
      <c r="C323" s="11"/>
      <c r="D323" s="7" t="s">
        <v>31</v>
      </c>
      <c r="E323" s="50" t="s">
        <v>57</v>
      </c>
      <c r="F323" s="51">
        <v>20</v>
      </c>
      <c r="G323" s="51">
        <v>1.62</v>
      </c>
      <c r="H323" s="51">
        <v>0.2</v>
      </c>
      <c r="I323" s="51">
        <v>17</v>
      </c>
      <c r="J323" s="51">
        <v>48.9</v>
      </c>
      <c r="K323" s="52" t="s">
        <v>48</v>
      </c>
      <c r="L323" s="51">
        <v>1.4</v>
      </c>
    </row>
    <row r="324" spans="1:12" ht="15" x14ac:dyDescent="0.25">
      <c r="A324" s="25"/>
      <c r="B324" s="16"/>
      <c r="C324" s="11"/>
      <c r="D324" s="7" t="s">
        <v>32</v>
      </c>
      <c r="E324" s="50" t="s">
        <v>58</v>
      </c>
      <c r="F324" s="51">
        <v>20</v>
      </c>
      <c r="G324" s="51">
        <v>1.3</v>
      </c>
      <c r="H324" s="51">
        <v>0.2</v>
      </c>
      <c r="I324" s="51">
        <v>17</v>
      </c>
      <c r="J324" s="51">
        <v>50</v>
      </c>
      <c r="K324" s="52" t="s">
        <v>48</v>
      </c>
      <c r="L324" s="51">
        <v>1.48</v>
      </c>
    </row>
    <row r="325" spans="1:12" ht="15" x14ac:dyDescent="0.25">
      <c r="A325" s="25"/>
      <c r="B325" s="16"/>
      <c r="C325" s="11"/>
      <c r="D325" s="6" t="s">
        <v>21</v>
      </c>
      <c r="E325" s="50" t="s">
        <v>133</v>
      </c>
      <c r="F325" s="51">
        <v>30</v>
      </c>
      <c r="G325" s="51">
        <v>0.375</v>
      </c>
      <c r="H325" s="51">
        <v>1.224</v>
      </c>
      <c r="I325" s="51">
        <v>2.3849999999999998</v>
      </c>
      <c r="J325" s="51">
        <v>33</v>
      </c>
      <c r="K325" s="52">
        <v>26</v>
      </c>
      <c r="L325" s="51">
        <v>3</v>
      </c>
    </row>
    <row r="326" spans="1:12" ht="15" x14ac:dyDescent="0.25">
      <c r="A326" s="25"/>
      <c r="B326" s="16"/>
      <c r="C326" s="11"/>
      <c r="D326" s="6"/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6"/>
      <c r="B327" s="18"/>
      <c r="C327" s="8"/>
      <c r="D327" s="19" t="s">
        <v>38</v>
      </c>
      <c r="E327" s="9"/>
      <c r="F327" s="21">
        <f>SUM(F318:F326)</f>
        <v>710</v>
      </c>
      <c r="G327" s="21">
        <f t="shared" ref="G327" si="179">SUM(G318:G326)</f>
        <v>25.709000000000003</v>
      </c>
      <c r="H327" s="21">
        <f t="shared" ref="H327" si="180">SUM(H318:H326)</f>
        <v>15.931999999999999</v>
      </c>
      <c r="I327" s="21">
        <f t="shared" ref="I327" si="181">SUM(I318:I326)</f>
        <v>115.033</v>
      </c>
      <c r="J327" s="21">
        <f t="shared" ref="J327" si="182">SUM(J318:J326)</f>
        <v>822.5</v>
      </c>
      <c r="K327" s="27"/>
      <c r="L327" s="21">
        <f>L325+L324+L323+L322+L321+L320+L319</f>
        <v>81.840000000000018</v>
      </c>
    </row>
    <row r="328" spans="1:12" ht="15" x14ac:dyDescent="0.25">
      <c r="A328" s="28">
        <f>A306</f>
        <v>2</v>
      </c>
      <c r="B328" s="14">
        <f>B306</f>
        <v>1</v>
      </c>
      <c r="C328" s="10" t="s">
        <v>33</v>
      </c>
      <c r="D328" s="12" t="s">
        <v>34</v>
      </c>
      <c r="E328" s="50" t="s">
        <v>51</v>
      </c>
      <c r="F328" s="51">
        <v>50</v>
      </c>
      <c r="G328" s="51">
        <v>7.7</v>
      </c>
      <c r="H328" s="51">
        <v>7.7249999999999996</v>
      </c>
      <c r="I328" s="51">
        <v>30.4</v>
      </c>
      <c r="J328" s="51">
        <v>200</v>
      </c>
      <c r="K328" s="52">
        <v>53</v>
      </c>
      <c r="L328" s="51">
        <v>15</v>
      </c>
    </row>
    <row r="329" spans="1:12" ht="15" x14ac:dyDescent="0.25">
      <c r="A329" s="25"/>
      <c r="B329" s="16"/>
      <c r="C329" s="11"/>
      <c r="D329" s="12" t="s">
        <v>30</v>
      </c>
      <c r="E329" s="50" t="s">
        <v>74</v>
      </c>
      <c r="F329" s="51">
        <v>250</v>
      </c>
      <c r="G329" s="51">
        <v>1.7</v>
      </c>
      <c r="H329" s="51">
        <v>0</v>
      </c>
      <c r="I329" s="51">
        <v>75.8</v>
      </c>
      <c r="J329" s="51">
        <v>152.5</v>
      </c>
      <c r="K329" s="52">
        <v>11</v>
      </c>
      <c r="L329" s="51">
        <v>10.49</v>
      </c>
    </row>
    <row r="330" spans="1:12" ht="15" x14ac:dyDescent="0.25">
      <c r="A330" s="25"/>
      <c r="B330" s="16"/>
      <c r="C330" s="11"/>
      <c r="D330" s="6"/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6"/>
      <c r="B332" s="18"/>
      <c r="C332" s="8"/>
      <c r="D332" s="19" t="s">
        <v>38</v>
      </c>
      <c r="E332" s="9"/>
      <c r="F332" s="21">
        <f>SUM(F328:F331)</f>
        <v>300</v>
      </c>
      <c r="G332" s="21">
        <f t="shared" ref="G332" si="183">SUM(G328:G331)</f>
        <v>9.4</v>
      </c>
      <c r="H332" s="21">
        <f t="shared" ref="H332" si="184">SUM(H328:H331)</f>
        <v>7.7249999999999996</v>
      </c>
      <c r="I332" s="21">
        <f t="shared" ref="I332" si="185">SUM(I328:I331)</f>
        <v>106.19999999999999</v>
      </c>
      <c r="J332" s="21">
        <f t="shared" ref="J332" si="186">SUM(J328:J331)</f>
        <v>352.5</v>
      </c>
      <c r="K332" s="27"/>
      <c r="L332" s="21">
        <f>L329+L328</f>
        <v>25.490000000000002</v>
      </c>
    </row>
    <row r="333" spans="1:12" ht="25.5" x14ac:dyDescent="0.25">
      <c r="A333" s="28">
        <f>A306</f>
        <v>2</v>
      </c>
      <c r="B333" s="14">
        <f>B306</f>
        <v>1</v>
      </c>
      <c r="C333" s="10" t="s">
        <v>35</v>
      </c>
      <c r="D333" s="7" t="s">
        <v>21</v>
      </c>
      <c r="E333" s="50" t="s">
        <v>106</v>
      </c>
      <c r="F333" s="51">
        <v>200</v>
      </c>
      <c r="G333" s="51">
        <v>4.13</v>
      </c>
      <c r="H333" s="51">
        <v>5.81</v>
      </c>
      <c r="I333" s="51">
        <v>5.97</v>
      </c>
      <c r="J333" s="51">
        <v>96.6</v>
      </c>
      <c r="K333" s="52">
        <v>11</v>
      </c>
      <c r="L333" s="51">
        <v>35.18</v>
      </c>
    </row>
    <row r="334" spans="1:12" ht="15" x14ac:dyDescent="0.25">
      <c r="A334" s="25"/>
      <c r="B334" s="16"/>
      <c r="C334" s="11"/>
      <c r="D334" s="7" t="s">
        <v>29</v>
      </c>
      <c r="E334" s="50"/>
      <c r="F334" s="51"/>
      <c r="G334" s="51"/>
      <c r="H334" s="51"/>
      <c r="I334" s="51"/>
      <c r="J334" s="51"/>
      <c r="K334" s="52"/>
      <c r="L334" s="51"/>
    </row>
    <row r="335" spans="1:12" ht="25.5" x14ac:dyDescent="0.25">
      <c r="A335" s="25"/>
      <c r="B335" s="16"/>
      <c r="C335" s="11"/>
      <c r="D335" s="7" t="s">
        <v>30</v>
      </c>
      <c r="E335" s="50" t="s">
        <v>56</v>
      </c>
      <c r="F335" s="51">
        <v>200</v>
      </c>
      <c r="G335" s="51">
        <v>0.22</v>
      </c>
      <c r="H335" s="51">
        <v>0.04</v>
      </c>
      <c r="I335" s="51">
        <v>17.57</v>
      </c>
      <c r="J335" s="51">
        <v>69</v>
      </c>
      <c r="K335" s="52">
        <v>58</v>
      </c>
      <c r="L335" s="51">
        <v>10.09</v>
      </c>
    </row>
    <row r="336" spans="1:12" ht="15" x14ac:dyDescent="0.25">
      <c r="A336" s="25"/>
      <c r="B336" s="16"/>
      <c r="C336" s="11"/>
      <c r="D336" s="7" t="s">
        <v>223</v>
      </c>
      <c r="E336" s="50" t="s">
        <v>57</v>
      </c>
      <c r="F336" s="51">
        <v>20</v>
      </c>
      <c r="G336" s="51">
        <v>1.62</v>
      </c>
      <c r="H336" s="51">
        <v>0.2</v>
      </c>
      <c r="I336" s="51">
        <v>17</v>
      </c>
      <c r="J336" s="51">
        <v>48.9</v>
      </c>
      <c r="K336" s="52" t="s">
        <v>48</v>
      </c>
      <c r="L336" s="51">
        <v>1.4</v>
      </c>
    </row>
    <row r="337" spans="1:12" ht="15" x14ac:dyDescent="0.25">
      <c r="A337" s="25"/>
      <c r="B337" s="16"/>
      <c r="C337" s="11"/>
      <c r="D337" s="6" t="s">
        <v>32</v>
      </c>
      <c r="E337" s="50" t="s">
        <v>58</v>
      </c>
      <c r="F337" s="51">
        <v>20</v>
      </c>
      <c r="G337" s="51">
        <v>1.95</v>
      </c>
      <c r="H337" s="51">
        <v>0.3</v>
      </c>
      <c r="I337" s="51">
        <v>17</v>
      </c>
      <c r="J337" s="51">
        <v>125</v>
      </c>
      <c r="K337" s="52" t="s">
        <v>48</v>
      </c>
      <c r="L337" s="51">
        <v>1.48</v>
      </c>
    </row>
    <row r="338" spans="1:12" ht="15" x14ac:dyDescent="0.25">
      <c r="A338" s="25"/>
      <c r="B338" s="16"/>
      <c r="C338" s="11"/>
      <c r="D338" s="6" t="s">
        <v>34</v>
      </c>
      <c r="E338" s="50" t="s">
        <v>107</v>
      </c>
      <c r="F338" s="51">
        <v>100</v>
      </c>
      <c r="G338" s="51">
        <v>7.2</v>
      </c>
      <c r="H338" s="51">
        <v>9.4</v>
      </c>
      <c r="I338" s="51">
        <v>51.7</v>
      </c>
      <c r="J338" s="51">
        <v>195</v>
      </c>
      <c r="K338" s="52" t="s">
        <v>48</v>
      </c>
      <c r="L338" s="51">
        <v>38</v>
      </c>
    </row>
    <row r="339" spans="1:12" ht="15" x14ac:dyDescent="0.25">
      <c r="A339" s="25"/>
      <c r="B339" s="16"/>
      <c r="C339" s="11"/>
      <c r="D339" s="6" t="s">
        <v>26</v>
      </c>
      <c r="E339" s="50" t="s">
        <v>135</v>
      </c>
      <c r="F339" s="51">
        <v>60</v>
      </c>
      <c r="G339" s="51">
        <v>1.5</v>
      </c>
      <c r="H339" s="51">
        <v>3.8</v>
      </c>
      <c r="I339" s="51">
        <v>3.2</v>
      </c>
      <c r="J339" s="51">
        <v>53</v>
      </c>
      <c r="K339" s="52">
        <v>55</v>
      </c>
      <c r="L339" s="51">
        <v>30</v>
      </c>
    </row>
    <row r="340" spans="1:12" ht="15" x14ac:dyDescent="0.25">
      <c r="A340" s="26"/>
      <c r="B340" s="18"/>
      <c r="C340" s="8"/>
      <c r="D340" s="19" t="s">
        <v>38</v>
      </c>
      <c r="E340" s="9"/>
      <c r="F340" s="21">
        <f>SUM(F333:F339)</f>
        <v>600</v>
      </c>
      <c r="G340" s="21">
        <f t="shared" ref="G340" si="187">SUM(G333:G339)</f>
        <v>16.62</v>
      </c>
      <c r="H340" s="21">
        <f t="shared" ref="H340" si="188">SUM(H333:H339)</f>
        <v>19.55</v>
      </c>
      <c r="I340" s="21">
        <f t="shared" ref="I340" si="189">SUM(I333:I339)</f>
        <v>112.44000000000001</v>
      </c>
      <c r="J340" s="21">
        <f t="shared" ref="J340" si="190">SUM(J333:J339)</f>
        <v>587.5</v>
      </c>
      <c r="K340" s="27"/>
      <c r="L340" s="21">
        <f>L339+L338+L337+L336+L335+L333</f>
        <v>116.15</v>
      </c>
    </row>
    <row r="341" spans="1:12" ht="15" x14ac:dyDescent="0.25">
      <c r="A341" s="28">
        <f>A306</f>
        <v>2</v>
      </c>
      <c r="B341" s="14">
        <f>B306</f>
        <v>1</v>
      </c>
      <c r="C341" s="10" t="s">
        <v>36</v>
      </c>
      <c r="D341" s="12" t="s">
        <v>37</v>
      </c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25"/>
      <c r="B342" s="16"/>
      <c r="C342" s="11"/>
      <c r="D342" s="12" t="s">
        <v>34</v>
      </c>
      <c r="E342" s="50"/>
      <c r="F342" s="51"/>
      <c r="G342" s="51"/>
      <c r="H342" s="51"/>
      <c r="I342" s="51"/>
      <c r="J342" s="51"/>
      <c r="K342" s="52"/>
      <c r="L342" s="51"/>
    </row>
    <row r="343" spans="1:12" ht="15" x14ac:dyDescent="0.25">
      <c r="A343" s="25"/>
      <c r="B343" s="16"/>
      <c r="C343" s="11"/>
      <c r="D343" s="12" t="s">
        <v>30</v>
      </c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25"/>
      <c r="B344" s="16"/>
      <c r="C344" s="11"/>
      <c r="D344" s="12" t="s">
        <v>23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25"/>
      <c r="B345" s="16"/>
      <c r="C345" s="11"/>
      <c r="D345" s="6"/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25"/>
      <c r="B346" s="16"/>
      <c r="C346" s="11"/>
      <c r="D346" s="6"/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26"/>
      <c r="B347" s="18"/>
      <c r="C347" s="8"/>
      <c r="D347" s="20" t="s">
        <v>38</v>
      </c>
      <c r="E347" s="9"/>
      <c r="F347" s="21">
        <f>SUM(F341:F346)</f>
        <v>0</v>
      </c>
      <c r="G347" s="21">
        <f t="shared" ref="G347" si="191">SUM(G341:G346)</f>
        <v>0</v>
      </c>
      <c r="H347" s="21">
        <f t="shared" ref="H347" si="192">SUM(H341:H346)</f>
        <v>0</v>
      </c>
      <c r="I347" s="21">
        <f t="shared" ref="I347" si="193">SUM(I341:I346)</f>
        <v>0</v>
      </c>
      <c r="J347" s="21">
        <f t="shared" ref="J347" si="194">SUM(J341:J346)</f>
        <v>0</v>
      </c>
      <c r="K347" s="27"/>
      <c r="L347" s="21">
        <f t="shared" ref="L347" ca="1" si="195">SUM(L341:L349)</f>
        <v>0</v>
      </c>
    </row>
    <row r="348" spans="1:12" ht="15.75" customHeight="1" thickBot="1" x14ac:dyDescent="0.25">
      <c r="A348" s="31">
        <f>A306</f>
        <v>2</v>
      </c>
      <c r="B348" s="32">
        <f>B306</f>
        <v>1</v>
      </c>
      <c r="C348" s="71" t="s">
        <v>4</v>
      </c>
      <c r="D348" s="72"/>
      <c r="E348" s="33"/>
      <c r="F348" s="34">
        <f>F340+F332+F327+F317+F313</f>
        <v>2310</v>
      </c>
      <c r="G348" s="34">
        <f t="shared" ref="G348" si="196">G313+G317+G327+G332+G340+G347</f>
        <v>101.50900000000001</v>
      </c>
      <c r="H348" s="34">
        <f t="shared" ref="H348" si="197">H313+H317+H327+H332+H340+H347</f>
        <v>54.257000000000005</v>
      </c>
      <c r="I348" s="34">
        <f t="shared" ref="I348" si="198">I313+I317+I327+I332+I340+I347</f>
        <v>584.28300000000002</v>
      </c>
      <c r="J348" s="34">
        <f t="shared" ref="J348" si="199">J313+J317+J327+J332+J340+J347</f>
        <v>2350</v>
      </c>
      <c r="K348" s="35"/>
      <c r="L348" s="34">
        <f>L340+L332+L327+L317+L313</f>
        <v>315.73</v>
      </c>
    </row>
    <row r="349" spans="1:12" ht="15" x14ac:dyDescent="0.25">
      <c r="A349" s="15">
        <v>2</v>
      </c>
      <c r="B349" s="16">
        <v>2</v>
      </c>
      <c r="C349" s="24" t="s">
        <v>20</v>
      </c>
      <c r="D349" s="5" t="s">
        <v>21</v>
      </c>
      <c r="E349" s="47" t="s">
        <v>80</v>
      </c>
      <c r="F349" s="48">
        <v>200</v>
      </c>
      <c r="G349" s="48">
        <v>8.9</v>
      </c>
      <c r="H349" s="48">
        <v>15.57</v>
      </c>
      <c r="I349" s="48">
        <v>46.13</v>
      </c>
      <c r="J349" s="48">
        <v>70</v>
      </c>
      <c r="K349" s="49">
        <v>132</v>
      </c>
      <c r="L349" s="48">
        <v>61.18</v>
      </c>
    </row>
    <row r="350" spans="1:12" ht="15" x14ac:dyDescent="0.25">
      <c r="A350" s="15"/>
      <c r="B350" s="16"/>
      <c r="C350" s="11"/>
      <c r="D350" s="6" t="s">
        <v>37</v>
      </c>
      <c r="E350" s="50" t="s">
        <v>61</v>
      </c>
      <c r="F350" s="51">
        <v>20</v>
      </c>
      <c r="G350" s="51">
        <v>4.5999999999999996</v>
      </c>
      <c r="H350" s="51">
        <v>5.8</v>
      </c>
      <c r="I350" s="51">
        <v>0</v>
      </c>
      <c r="J350" s="51">
        <v>66</v>
      </c>
      <c r="K350" s="52" t="s">
        <v>48</v>
      </c>
      <c r="L350" s="51">
        <v>14.4</v>
      </c>
    </row>
    <row r="351" spans="1:12" ht="15" x14ac:dyDescent="0.25">
      <c r="A351" s="15"/>
      <c r="B351" s="16"/>
      <c r="C351" s="11"/>
      <c r="D351" s="7" t="s">
        <v>22</v>
      </c>
      <c r="E351" s="50" t="s">
        <v>91</v>
      </c>
      <c r="F351" s="51">
        <v>200</v>
      </c>
      <c r="G351" s="51">
        <v>4.79</v>
      </c>
      <c r="H351" s="51">
        <v>4.0199999999999996</v>
      </c>
      <c r="I351" s="51">
        <v>22.82</v>
      </c>
      <c r="J351" s="51">
        <v>75</v>
      </c>
      <c r="K351" s="52">
        <v>62</v>
      </c>
      <c r="L351" s="51">
        <v>13</v>
      </c>
    </row>
    <row r="352" spans="1:12" ht="15" x14ac:dyDescent="0.25">
      <c r="A352" s="15"/>
      <c r="B352" s="16"/>
      <c r="C352" s="11"/>
      <c r="D352" s="7" t="s">
        <v>223</v>
      </c>
      <c r="E352" s="50" t="s">
        <v>57</v>
      </c>
      <c r="F352" s="51">
        <v>80</v>
      </c>
      <c r="G352" s="51">
        <v>6.48</v>
      </c>
      <c r="H352" s="51">
        <v>0.8</v>
      </c>
      <c r="I352" s="51">
        <v>39.04</v>
      </c>
      <c r="J352" s="51">
        <v>193</v>
      </c>
      <c r="K352" s="52" t="s">
        <v>48</v>
      </c>
      <c r="L352" s="51">
        <v>5.6</v>
      </c>
    </row>
    <row r="353" spans="1:12" ht="15" x14ac:dyDescent="0.25">
      <c r="A353" s="15"/>
      <c r="B353" s="16"/>
      <c r="C353" s="11"/>
      <c r="D353" s="7" t="s">
        <v>23</v>
      </c>
      <c r="E353" s="50"/>
      <c r="F353" s="51"/>
      <c r="G353" s="51"/>
      <c r="H353" s="51"/>
      <c r="I353" s="51"/>
      <c r="J353" s="51"/>
      <c r="K353" s="52"/>
      <c r="L353" s="51"/>
    </row>
    <row r="354" spans="1:12" ht="15" x14ac:dyDescent="0.25">
      <c r="A354" s="15"/>
      <c r="B354" s="16"/>
      <c r="C354" s="11"/>
      <c r="D354" s="6" t="s">
        <v>37</v>
      </c>
      <c r="E354" s="50" t="s">
        <v>47</v>
      </c>
      <c r="F354" s="51">
        <v>10</v>
      </c>
      <c r="G354" s="51">
        <v>0.1</v>
      </c>
      <c r="H354" s="51">
        <v>7.25</v>
      </c>
      <c r="I354" s="51">
        <v>0.14000000000000001</v>
      </c>
      <c r="J354" s="51">
        <v>66</v>
      </c>
      <c r="K354" s="52" t="s">
        <v>48</v>
      </c>
      <c r="L354" s="51">
        <v>8.34</v>
      </c>
    </row>
    <row r="355" spans="1:12" ht="15" x14ac:dyDescent="0.25">
      <c r="A355" s="15"/>
      <c r="B355" s="16"/>
      <c r="C355" s="11"/>
      <c r="D355" s="6"/>
      <c r="E355" s="50"/>
      <c r="F355" s="51"/>
      <c r="G355" s="51"/>
      <c r="H355" s="51"/>
      <c r="I355" s="51"/>
      <c r="J355" s="51"/>
      <c r="K355" s="52"/>
      <c r="L355" s="59"/>
    </row>
    <row r="356" spans="1:12" ht="15" x14ac:dyDescent="0.25">
      <c r="A356" s="17"/>
      <c r="B356" s="18"/>
      <c r="C356" s="8"/>
      <c r="D356" s="19" t="s">
        <v>38</v>
      </c>
      <c r="E356" s="9"/>
      <c r="F356" s="21">
        <f>SUM(F349:F355)</f>
        <v>510</v>
      </c>
      <c r="G356" s="21">
        <f t="shared" ref="G356" si="200">SUM(G349:G355)</f>
        <v>24.87</v>
      </c>
      <c r="H356" s="21">
        <f t="shared" ref="H356" si="201">SUM(H349:H355)</f>
        <v>33.44</v>
      </c>
      <c r="I356" s="21">
        <f t="shared" ref="I356" si="202">SUM(I349:I355)</f>
        <v>108.13000000000001</v>
      </c>
      <c r="J356" s="21">
        <f t="shared" ref="J356" si="203">SUM(J349:J355)</f>
        <v>470</v>
      </c>
      <c r="K356" s="27"/>
      <c r="L356" s="64">
        <f>L355+L354+L352+L351+L350+L349</f>
        <v>102.52</v>
      </c>
    </row>
    <row r="357" spans="1:12" ht="15" x14ac:dyDescent="0.25">
      <c r="A357" s="14">
        <f>A349</f>
        <v>2</v>
      </c>
      <c r="B357" s="14">
        <f>B349</f>
        <v>2</v>
      </c>
      <c r="C357" s="10" t="s">
        <v>24</v>
      </c>
      <c r="D357" s="12" t="s">
        <v>23</v>
      </c>
      <c r="E357" s="61" t="s">
        <v>134</v>
      </c>
      <c r="F357" s="51">
        <v>200</v>
      </c>
      <c r="G357" s="51">
        <v>1.25</v>
      </c>
      <c r="H357" s="51">
        <v>0</v>
      </c>
      <c r="I357" s="51">
        <v>16.25</v>
      </c>
      <c r="J357" s="51">
        <v>117.5</v>
      </c>
      <c r="K357" s="52" t="s">
        <v>48</v>
      </c>
      <c r="L357" s="51">
        <v>39.6</v>
      </c>
    </row>
    <row r="358" spans="1:12" ht="15" x14ac:dyDescent="0.25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6"/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7"/>
      <c r="B360" s="18"/>
      <c r="C360" s="8"/>
      <c r="D360" s="19" t="s">
        <v>38</v>
      </c>
      <c r="E360" s="9"/>
      <c r="F360" s="21">
        <f>SUM(F357:F359)</f>
        <v>200</v>
      </c>
      <c r="G360" s="21">
        <f t="shared" ref="G360" si="204">SUM(G357:G359)</f>
        <v>1.25</v>
      </c>
      <c r="H360" s="21">
        <f t="shared" ref="H360" si="205">SUM(H357:H359)</f>
        <v>0</v>
      </c>
      <c r="I360" s="21">
        <f t="shared" ref="I360" si="206">SUM(I357:I359)</f>
        <v>16.25</v>
      </c>
      <c r="J360" s="21">
        <f t="shared" ref="J360" si="207">SUM(J357:J359)</f>
        <v>117.5</v>
      </c>
      <c r="K360" s="27"/>
      <c r="L360" s="21">
        <f>L357</f>
        <v>39.6</v>
      </c>
    </row>
    <row r="361" spans="1:12" ht="15" x14ac:dyDescent="0.25">
      <c r="A361" s="14">
        <f>A349</f>
        <v>2</v>
      </c>
      <c r="B361" s="14">
        <f>B349</f>
        <v>2</v>
      </c>
      <c r="C361" s="10" t="s">
        <v>25</v>
      </c>
      <c r="D361" s="7" t="s">
        <v>26</v>
      </c>
      <c r="E361" s="50"/>
      <c r="F361" s="51"/>
      <c r="G361" s="51"/>
      <c r="H361" s="51"/>
      <c r="I361" s="51"/>
      <c r="J361" s="51"/>
      <c r="K361" s="52"/>
      <c r="L361" s="51"/>
    </row>
    <row r="362" spans="1:12" ht="25.5" x14ac:dyDescent="0.25">
      <c r="A362" s="15"/>
      <c r="B362" s="16"/>
      <c r="C362" s="11"/>
      <c r="D362" s="7" t="s">
        <v>27</v>
      </c>
      <c r="E362" s="50" t="s">
        <v>108</v>
      </c>
      <c r="F362" s="51">
        <v>200</v>
      </c>
      <c r="G362" s="51">
        <v>5.2</v>
      </c>
      <c r="H362" s="51">
        <v>6.6</v>
      </c>
      <c r="I362" s="51">
        <v>17</v>
      </c>
      <c r="J362" s="51">
        <v>193.9</v>
      </c>
      <c r="K362" s="52">
        <v>71</v>
      </c>
      <c r="L362" s="51">
        <v>21</v>
      </c>
    </row>
    <row r="363" spans="1:12" ht="15" x14ac:dyDescent="0.25">
      <c r="A363" s="15"/>
      <c r="B363" s="16"/>
      <c r="C363" s="11"/>
      <c r="D363" s="7" t="s">
        <v>28</v>
      </c>
      <c r="E363" s="50" t="s">
        <v>180</v>
      </c>
      <c r="F363" s="51">
        <v>90</v>
      </c>
      <c r="G363" s="51">
        <v>15.12</v>
      </c>
      <c r="H363" s="51">
        <v>8.5050000000000008</v>
      </c>
      <c r="I363" s="51">
        <v>2.56</v>
      </c>
      <c r="J363" s="51">
        <v>185.7</v>
      </c>
      <c r="K363" s="52">
        <v>42</v>
      </c>
      <c r="L363" s="51">
        <v>44.86</v>
      </c>
    </row>
    <row r="364" spans="1:12" ht="25.5" x14ac:dyDescent="0.25">
      <c r="A364" s="15"/>
      <c r="B364" s="16"/>
      <c r="C364" s="11"/>
      <c r="D364" s="7" t="s">
        <v>29</v>
      </c>
      <c r="E364" s="50" t="s">
        <v>55</v>
      </c>
      <c r="F364" s="51">
        <v>150</v>
      </c>
      <c r="G364" s="51">
        <v>8.6999999999999993</v>
      </c>
      <c r="H364" s="51">
        <v>7.7</v>
      </c>
      <c r="I364" s="51">
        <v>43.2</v>
      </c>
      <c r="J364" s="51">
        <v>179</v>
      </c>
      <c r="K364" s="52" t="s">
        <v>109</v>
      </c>
      <c r="L364" s="51">
        <v>12</v>
      </c>
    </row>
    <row r="365" spans="1:12" ht="15" x14ac:dyDescent="0.25">
      <c r="A365" s="15"/>
      <c r="B365" s="16"/>
      <c r="C365" s="11"/>
      <c r="D365" s="7" t="s">
        <v>30</v>
      </c>
      <c r="E365" s="50" t="s">
        <v>53</v>
      </c>
      <c r="F365" s="51">
        <v>250</v>
      </c>
      <c r="G365" s="51">
        <v>0</v>
      </c>
      <c r="H365" s="51">
        <v>0</v>
      </c>
      <c r="I365" s="51">
        <v>28.75</v>
      </c>
      <c r="J365" s="51">
        <v>115</v>
      </c>
      <c r="K365" s="52" t="s">
        <v>48</v>
      </c>
      <c r="L365" s="51">
        <v>24.5</v>
      </c>
    </row>
    <row r="366" spans="1:12" ht="15" x14ac:dyDescent="0.25">
      <c r="A366" s="15"/>
      <c r="B366" s="16"/>
      <c r="C366" s="11"/>
      <c r="D366" s="7" t="s">
        <v>31</v>
      </c>
      <c r="E366" s="50" t="s">
        <v>57</v>
      </c>
      <c r="F366" s="51">
        <v>20</v>
      </c>
      <c r="G366" s="51">
        <v>1.62</v>
      </c>
      <c r="H366" s="51">
        <v>0.2</v>
      </c>
      <c r="I366" s="51">
        <v>17</v>
      </c>
      <c r="J366" s="51">
        <v>48.9</v>
      </c>
      <c r="K366" s="52" t="s">
        <v>48</v>
      </c>
      <c r="L366" s="51">
        <v>1.4</v>
      </c>
    </row>
    <row r="367" spans="1:12" ht="15" x14ac:dyDescent="0.25">
      <c r="A367" s="15"/>
      <c r="B367" s="16"/>
      <c r="C367" s="11"/>
      <c r="D367" s="7" t="s">
        <v>32</v>
      </c>
      <c r="E367" s="50" t="s">
        <v>58</v>
      </c>
      <c r="F367" s="51">
        <v>40</v>
      </c>
      <c r="G367" s="51">
        <v>2.6</v>
      </c>
      <c r="H367" s="51">
        <v>0.4</v>
      </c>
      <c r="I367" s="51">
        <v>36</v>
      </c>
      <c r="J367" s="51">
        <v>100</v>
      </c>
      <c r="K367" s="52" t="s">
        <v>48</v>
      </c>
      <c r="L367" s="51">
        <v>2.96</v>
      </c>
    </row>
    <row r="368" spans="1:12" ht="15" x14ac:dyDescent="0.25">
      <c r="A368" s="15"/>
      <c r="B368" s="16"/>
      <c r="C368" s="11"/>
      <c r="D368" s="6"/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7"/>
      <c r="B370" s="18"/>
      <c r="C370" s="8"/>
      <c r="D370" s="19" t="s">
        <v>38</v>
      </c>
      <c r="E370" s="9"/>
      <c r="F370" s="21">
        <f>SUM(F361:F369)</f>
        <v>750</v>
      </c>
      <c r="G370" s="21">
        <f t="shared" ref="G370" si="208">SUM(G361:G369)</f>
        <v>33.24</v>
      </c>
      <c r="H370" s="21">
        <f t="shared" ref="H370" si="209">SUM(H361:H369)</f>
        <v>23.404999999999998</v>
      </c>
      <c r="I370" s="21">
        <f t="shared" ref="I370" si="210">SUM(I361:I369)</f>
        <v>144.51</v>
      </c>
      <c r="J370" s="21">
        <f t="shared" ref="J370" si="211">SUM(J361:J369)</f>
        <v>822.5</v>
      </c>
      <c r="K370" s="60"/>
      <c r="L370" s="21">
        <f>L367+L366+L365+L364+L363+L362</f>
        <v>106.72</v>
      </c>
    </row>
    <row r="371" spans="1:12" ht="15" x14ac:dyDescent="0.25">
      <c r="A371" s="14">
        <f>A349</f>
        <v>2</v>
      </c>
      <c r="B371" s="14">
        <f>B349</f>
        <v>2</v>
      </c>
      <c r="C371" s="10" t="s">
        <v>33</v>
      </c>
      <c r="D371" s="12" t="s">
        <v>34</v>
      </c>
      <c r="E371" s="50" t="s">
        <v>110</v>
      </c>
      <c r="F371" s="51">
        <v>100</v>
      </c>
      <c r="G371" s="59">
        <v>8.58</v>
      </c>
      <c r="H371" s="51">
        <v>16.440000000000001</v>
      </c>
      <c r="I371" s="51">
        <v>48.14</v>
      </c>
      <c r="J371" s="51">
        <v>262.5</v>
      </c>
      <c r="K371" s="52">
        <v>77</v>
      </c>
      <c r="L371" s="51">
        <v>27</v>
      </c>
    </row>
    <row r="372" spans="1:12" ht="15" x14ac:dyDescent="0.25">
      <c r="A372" s="15"/>
      <c r="B372" s="16"/>
      <c r="C372" s="11"/>
      <c r="D372" s="12" t="s">
        <v>30</v>
      </c>
      <c r="E372" s="50" t="s">
        <v>54</v>
      </c>
      <c r="F372" s="51">
        <v>200</v>
      </c>
      <c r="G372" s="51">
        <v>5.6</v>
      </c>
      <c r="H372" s="51">
        <v>7</v>
      </c>
      <c r="I372" s="51">
        <v>9.4</v>
      </c>
      <c r="J372" s="51">
        <v>90</v>
      </c>
      <c r="K372" s="52" t="s">
        <v>48</v>
      </c>
      <c r="L372" s="51">
        <v>17.399999999999999</v>
      </c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61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SUM(F371:F374)</f>
        <v>300</v>
      </c>
      <c r="G375" s="21">
        <f t="shared" ref="G375" si="212">SUM(G371:G374)</f>
        <v>14.18</v>
      </c>
      <c r="H375" s="21">
        <f t="shared" ref="H375" si="213">SUM(H371:H374)</f>
        <v>23.44</v>
      </c>
      <c r="I375" s="21">
        <f t="shared" ref="I375" si="214">SUM(I371:I374)</f>
        <v>57.54</v>
      </c>
      <c r="J375" s="21">
        <f t="shared" ref="J375" si="215">SUM(J371:J374)</f>
        <v>352.5</v>
      </c>
      <c r="K375" s="27"/>
      <c r="L375" s="21">
        <f>L374+L372+L371</f>
        <v>44.4</v>
      </c>
    </row>
    <row r="376" spans="1:12" ht="25.5" x14ac:dyDescent="0.25">
      <c r="A376" s="14">
        <f>A349</f>
        <v>2</v>
      </c>
      <c r="B376" s="14">
        <f>B349</f>
        <v>2</v>
      </c>
      <c r="C376" s="10" t="s">
        <v>35</v>
      </c>
      <c r="D376" s="7" t="s">
        <v>21</v>
      </c>
      <c r="E376" s="50" t="s">
        <v>111</v>
      </c>
      <c r="F376" s="51">
        <v>100</v>
      </c>
      <c r="G376" s="51">
        <v>16.38</v>
      </c>
      <c r="H376" s="51">
        <v>14.33</v>
      </c>
      <c r="I376" s="51">
        <v>3.78</v>
      </c>
      <c r="J376" s="51">
        <v>116.5</v>
      </c>
      <c r="K376" s="52">
        <v>39</v>
      </c>
      <c r="L376" s="51">
        <v>74.400000000000006</v>
      </c>
    </row>
    <row r="377" spans="1:12" ht="15" x14ac:dyDescent="0.25">
      <c r="A377" s="15"/>
      <c r="B377" s="16"/>
      <c r="C377" s="11"/>
      <c r="D377" s="7" t="s">
        <v>29</v>
      </c>
      <c r="E377" s="50" t="s">
        <v>112</v>
      </c>
      <c r="F377" s="51">
        <v>150</v>
      </c>
      <c r="G377" s="51">
        <v>3.1349999999999998</v>
      </c>
      <c r="H377" s="51">
        <v>7</v>
      </c>
      <c r="I377" s="51">
        <v>27.21</v>
      </c>
      <c r="J377" s="51">
        <v>210.5</v>
      </c>
      <c r="K377" s="52">
        <v>240</v>
      </c>
      <c r="L377" s="51">
        <v>13.3</v>
      </c>
    </row>
    <row r="378" spans="1:12" ht="15" x14ac:dyDescent="0.25">
      <c r="A378" s="15"/>
      <c r="B378" s="16"/>
      <c r="C378" s="11"/>
      <c r="D378" s="7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7" t="s">
        <v>223</v>
      </c>
      <c r="E379" s="50" t="s">
        <v>57</v>
      </c>
      <c r="F379" s="51">
        <v>30</v>
      </c>
      <c r="G379" s="51">
        <v>2.4300000000000002</v>
      </c>
      <c r="H379" s="51">
        <v>0.3</v>
      </c>
      <c r="I379" s="51">
        <v>27</v>
      </c>
      <c r="J379" s="51">
        <v>72.599999999999994</v>
      </c>
      <c r="K379" s="52" t="s">
        <v>48</v>
      </c>
      <c r="L379" s="51">
        <v>2.1</v>
      </c>
    </row>
    <row r="380" spans="1:12" ht="15" x14ac:dyDescent="0.25">
      <c r="A380" s="15"/>
      <c r="B380" s="16"/>
      <c r="C380" s="11"/>
      <c r="D380" s="6" t="s">
        <v>32</v>
      </c>
      <c r="E380" s="50" t="s">
        <v>58</v>
      </c>
      <c r="F380" s="51">
        <v>40</v>
      </c>
      <c r="G380" s="51">
        <v>2.6</v>
      </c>
      <c r="H380" s="51">
        <v>0.4</v>
      </c>
      <c r="I380" s="51">
        <v>36</v>
      </c>
      <c r="J380" s="51">
        <v>100</v>
      </c>
      <c r="K380" s="52" t="s">
        <v>48</v>
      </c>
      <c r="L380" s="51">
        <v>2.96</v>
      </c>
    </row>
    <row r="381" spans="1:12" ht="25.5" x14ac:dyDescent="0.25">
      <c r="A381" s="15"/>
      <c r="B381" s="16"/>
      <c r="C381" s="11"/>
      <c r="D381" s="6" t="s">
        <v>22</v>
      </c>
      <c r="E381" s="50" t="s">
        <v>181</v>
      </c>
      <c r="F381" s="51">
        <v>200</v>
      </c>
      <c r="G381" s="51">
        <v>0.4</v>
      </c>
      <c r="H381" s="51">
        <v>0</v>
      </c>
      <c r="I381" s="51">
        <v>9.1</v>
      </c>
      <c r="J381" s="51">
        <v>37.9</v>
      </c>
      <c r="K381" s="52" t="s">
        <v>182</v>
      </c>
      <c r="L381" s="51">
        <v>20</v>
      </c>
    </row>
    <row r="382" spans="1:12" ht="15" x14ac:dyDescent="0.25">
      <c r="A382" s="15"/>
      <c r="B382" s="16"/>
      <c r="C382" s="11"/>
      <c r="D382" s="6" t="s">
        <v>26</v>
      </c>
      <c r="E382" s="50" t="s">
        <v>113</v>
      </c>
      <c r="F382" s="51">
        <v>60</v>
      </c>
      <c r="G382" s="51">
        <v>0.85</v>
      </c>
      <c r="H382" s="51">
        <v>1.4</v>
      </c>
      <c r="I382" s="51">
        <v>2.67</v>
      </c>
      <c r="J382" s="51">
        <v>50</v>
      </c>
      <c r="K382" s="52">
        <v>12</v>
      </c>
      <c r="L382" s="51">
        <v>12</v>
      </c>
    </row>
    <row r="383" spans="1:12" ht="15" x14ac:dyDescent="0.25">
      <c r="A383" s="17"/>
      <c r="B383" s="18"/>
      <c r="C383" s="8"/>
      <c r="D383" s="19" t="s">
        <v>38</v>
      </c>
      <c r="E383" s="9"/>
      <c r="F383" s="21">
        <f>SUM(F376:F382)</f>
        <v>580</v>
      </c>
      <c r="G383" s="21">
        <f t="shared" ref="G383" si="216">SUM(G376:G382)</f>
        <v>25.795000000000002</v>
      </c>
      <c r="H383" s="21">
        <f t="shared" ref="H383" si="217">SUM(H376:H382)</f>
        <v>23.429999999999996</v>
      </c>
      <c r="I383" s="21">
        <f t="shared" ref="I383" si="218">SUM(I376:I382)</f>
        <v>105.76</v>
      </c>
      <c r="J383" s="21">
        <f t="shared" ref="J383" si="219">SUM(J376:J382)</f>
        <v>587.5</v>
      </c>
      <c r="K383" s="27"/>
      <c r="L383" s="21">
        <f>L382+L380+L379+L378+L377+L376</f>
        <v>104.76</v>
      </c>
    </row>
    <row r="384" spans="1:12" ht="15" x14ac:dyDescent="0.25">
      <c r="A384" s="14">
        <f>A349</f>
        <v>2</v>
      </c>
      <c r="B384" s="14">
        <f>B349</f>
        <v>2</v>
      </c>
      <c r="C384" s="10" t="s">
        <v>36</v>
      </c>
      <c r="D384" s="12" t="s">
        <v>37</v>
      </c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15"/>
      <c r="B385" s="16"/>
      <c r="C385" s="11"/>
      <c r="D385" s="12" t="s">
        <v>34</v>
      </c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15"/>
      <c r="B386" s="16"/>
      <c r="C386" s="11"/>
      <c r="D386" s="12" t="s">
        <v>30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15"/>
      <c r="B387" s="16"/>
      <c r="C387" s="11"/>
      <c r="D387" s="12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15"/>
      <c r="B388" s="16"/>
      <c r="C388" s="11"/>
      <c r="D388" s="6"/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1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17"/>
      <c r="B390" s="18"/>
      <c r="C390" s="8"/>
      <c r="D390" s="20" t="s">
        <v>38</v>
      </c>
      <c r="E390" s="9"/>
      <c r="F390" s="21">
        <f>SUM(F384:F389)</f>
        <v>0</v>
      </c>
      <c r="G390" s="21">
        <f t="shared" ref="G390" si="220">SUM(G384:G389)</f>
        <v>0</v>
      </c>
      <c r="H390" s="21">
        <f t="shared" ref="H390" si="221">SUM(H384:H389)</f>
        <v>0</v>
      </c>
      <c r="I390" s="21">
        <f t="shared" ref="I390" si="222">SUM(I384:I389)</f>
        <v>0</v>
      </c>
      <c r="J390" s="21">
        <f t="shared" ref="J390" si="223">SUM(J384:J389)</f>
        <v>0</v>
      </c>
      <c r="K390" s="27"/>
      <c r="L390" s="21">
        <f t="shared" ref="L390" ca="1" si="224">SUM(L384:L392)</f>
        <v>0</v>
      </c>
    </row>
    <row r="391" spans="1:12" ht="15.75" customHeight="1" thickBot="1" x14ac:dyDescent="0.25">
      <c r="A391" s="36">
        <f>A349</f>
        <v>2</v>
      </c>
      <c r="B391" s="36">
        <f>B349</f>
        <v>2</v>
      </c>
      <c r="C391" s="71" t="s">
        <v>4</v>
      </c>
      <c r="D391" s="72"/>
      <c r="E391" s="33"/>
      <c r="F391" s="34">
        <f>F383+F375+F370+F360+F356</f>
        <v>2340</v>
      </c>
      <c r="G391" s="34">
        <f t="shared" ref="G391" si="225">G356+G360+G370+G375+G383+G390</f>
        <v>99.334999999999994</v>
      </c>
      <c r="H391" s="34">
        <f t="shared" ref="H391" si="226">H356+H360+H370+H375+H383+H390</f>
        <v>103.71499999999999</v>
      </c>
      <c r="I391" s="34">
        <f t="shared" ref="I391" si="227">I356+I360+I370+I375+I383+I390</f>
        <v>432.19</v>
      </c>
      <c r="J391" s="34">
        <f t="shared" ref="J391" si="228">J356+J360+J370+J375+J383+J390</f>
        <v>2350</v>
      </c>
      <c r="K391" s="35"/>
      <c r="L391" s="34">
        <f>L383+L375+L370+L360+L356</f>
        <v>398</v>
      </c>
    </row>
    <row r="392" spans="1:12" ht="25.5" x14ac:dyDescent="0.25">
      <c r="A392" s="22">
        <v>2</v>
      </c>
      <c r="B392" s="23">
        <v>3</v>
      </c>
      <c r="C392" s="24" t="s">
        <v>20</v>
      </c>
      <c r="D392" s="5" t="s">
        <v>21</v>
      </c>
      <c r="E392" s="47" t="s">
        <v>114</v>
      </c>
      <c r="F392" s="48">
        <v>150</v>
      </c>
      <c r="G392" s="48">
        <v>2.7</v>
      </c>
      <c r="H392" s="48">
        <v>2.88</v>
      </c>
      <c r="I392" s="48">
        <v>11.7</v>
      </c>
      <c r="J392" s="48">
        <v>70</v>
      </c>
      <c r="K392" s="49" t="s">
        <v>115</v>
      </c>
      <c r="L392" s="48">
        <v>12.2</v>
      </c>
    </row>
    <row r="393" spans="1:12" ht="15" x14ac:dyDescent="0.25">
      <c r="A393" s="25"/>
      <c r="B393" s="16"/>
      <c r="C393" s="11"/>
      <c r="D393" s="6" t="s">
        <v>137</v>
      </c>
      <c r="E393" s="50" t="s">
        <v>183</v>
      </c>
      <c r="F393" s="51">
        <v>40</v>
      </c>
      <c r="G393" s="51">
        <v>5.08</v>
      </c>
      <c r="H393" s="51">
        <v>4.5999999999999996</v>
      </c>
      <c r="I393" s="51">
        <v>0.28000000000000003</v>
      </c>
      <c r="J393" s="51">
        <v>62</v>
      </c>
      <c r="K393" s="52" t="s">
        <v>48</v>
      </c>
      <c r="L393" s="51">
        <v>15</v>
      </c>
    </row>
    <row r="394" spans="1:12" ht="15" x14ac:dyDescent="0.25">
      <c r="A394" s="25"/>
      <c r="B394" s="16"/>
      <c r="C394" s="11"/>
      <c r="D394" s="7" t="s">
        <v>22</v>
      </c>
      <c r="E394" s="50" t="s">
        <v>116</v>
      </c>
      <c r="F394" s="51">
        <v>200</v>
      </c>
      <c r="G394" s="51">
        <v>4.8499999999999996</v>
      </c>
      <c r="H394" s="51">
        <v>5.04</v>
      </c>
      <c r="I394" s="51">
        <v>32.729999999999997</v>
      </c>
      <c r="J394" s="51">
        <v>99</v>
      </c>
      <c r="K394" s="52">
        <v>75</v>
      </c>
      <c r="L394" s="51">
        <v>16.68</v>
      </c>
    </row>
    <row r="395" spans="1:12" ht="15" x14ac:dyDescent="0.25">
      <c r="A395" s="25"/>
      <c r="B395" s="16"/>
      <c r="C395" s="11"/>
      <c r="D395" s="7" t="s">
        <v>223</v>
      </c>
      <c r="E395" s="50" t="s">
        <v>57</v>
      </c>
      <c r="F395" s="51">
        <v>70</v>
      </c>
      <c r="G395" s="51">
        <v>5.67</v>
      </c>
      <c r="H395" s="51">
        <v>0.7</v>
      </c>
      <c r="I395" s="51">
        <v>34.159999999999997</v>
      </c>
      <c r="J395" s="51">
        <v>100</v>
      </c>
      <c r="K395" s="52" t="s">
        <v>48</v>
      </c>
      <c r="L395" s="51">
        <v>4.9000000000000004</v>
      </c>
    </row>
    <row r="396" spans="1:12" ht="15" x14ac:dyDescent="0.25">
      <c r="A396" s="25"/>
      <c r="B396" s="16"/>
      <c r="C396" s="11"/>
      <c r="D396" s="7" t="s">
        <v>23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6" t="s">
        <v>32</v>
      </c>
      <c r="E397" s="50" t="s">
        <v>58</v>
      </c>
      <c r="F397" s="51">
        <v>20</v>
      </c>
      <c r="G397" s="51">
        <v>1.3</v>
      </c>
      <c r="H397" s="51">
        <v>0.2</v>
      </c>
      <c r="I397" s="51">
        <v>17</v>
      </c>
      <c r="J397" s="51">
        <v>50</v>
      </c>
      <c r="K397" s="52" t="s">
        <v>48</v>
      </c>
      <c r="L397" s="51">
        <v>1.48</v>
      </c>
    </row>
    <row r="398" spans="1:12" ht="15" x14ac:dyDescent="0.25">
      <c r="A398" s="25"/>
      <c r="B398" s="16"/>
      <c r="C398" s="11"/>
      <c r="D398" s="6" t="s">
        <v>37</v>
      </c>
      <c r="E398" s="50" t="s">
        <v>47</v>
      </c>
      <c r="F398" s="51">
        <v>20</v>
      </c>
      <c r="G398" s="51">
        <v>0.2</v>
      </c>
      <c r="H398" s="51">
        <v>14.5</v>
      </c>
      <c r="I398" s="51">
        <v>0.28000000000000003</v>
      </c>
      <c r="J398" s="51">
        <v>89</v>
      </c>
      <c r="K398" s="52" t="s">
        <v>48</v>
      </c>
      <c r="L398" s="51">
        <v>16.68</v>
      </c>
    </row>
    <row r="399" spans="1:12" ht="15" x14ac:dyDescent="0.25">
      <c r="A399" s="26"/>
      <c r="B399" s="18"/>
      <c r="C399" s="8"/>
      <c r="D399" s="19" t="s">
        <v>38</v>
      </c>
      <c r="E399" s="9"/>
      <c r="F399" s="21">
        <f>SUM(F392:F398)</f>
        <v>500</v>
      </c>
      <c r="G399" s="21">
        <f t="shared" ref="G399" si="229">SUM(G392:G398)</f>
        <v>19.799999999999997</v>
      </c>
      <c r="H399" s="21">
        <f t="shared" ref="H399" si="230">SUM(H392:H398)</f>
        <v>27.919999999999998</v>
      </c>
      <c r="I399" s="21">
        <f t="shared" ref="I399" si="231">SUM(I392:I398)</f>
        <v>96.149999999999991</v>
      </c>
      <c r="J399" s="21">
        <f t="shared" ref="J399" si="232">SUM(J392:J398)</f>
        <v>470</v>
      </c>
      <c r="K399" s="27"/>
      <c r="L399" s="21">
        <f t="shared" ref="L399:L442" si="233">SUM(L392:L398)</f>
        <v>66.94</v>
      </c>
    </row>
    <row r="400" spans="1:12" ht="15" x14ac:dyDescent="0.25">
      <c r="A400" s="28">
        <f>A392</f>
        <v>2</v>
      </c>
      <c r="B400" s="14">
        <f>B392</f>
        <v>3</v>
      </c>
      <c r="C400" s="10" t="s">
        <v>24</v>
      </c>
      <c r="D400" s="12" t="s">
        <v>23</v>
      </c>
      <c r="E400" s="50" t="s">
        <v>130</v>
      </c>
      <c r="F400" s="51">
        <v>200</v>
      </c>
      <c r="G400" s="51">
        <v>1.25</v>
      </c>
      <c r="H400" s="51">
        <v>0</v>
      </c>
      <c r="I400" s="51">
        <v>16.25</v>
      </c>
      <c r="J400" s="51">
        <v>117.5</v>
      </c>
      <c r="K400" s="52" t="s">
        <v>48</v>
      </c>
      <c r="L400" s="51">
        <v>32</v>
      </c>
    </row>
    <row r="401" spans="1:12" ht="15" x14ac:dyDescent="0.25">
      <c r="A401" s="25"/>
      <c r="B401" s="16"/>
      <c r="C401" s="11"/>
      <c r="D401" s="6"/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6"/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6"/>
      <c r="B403" s="18"/>
      <c r="C403" s="8"/>
      <c r="D403" s="19" t="s">
        <v>38</v>
      </c>
      <c r="E403" s="9"/>
      <c r="F403" s="21">
        <f>SUM(F400:F402)</f>
        <v>200</v>
      </c>
      <c r="G403" s="21">
        <f t="shared" ref="G403" si="234">SUM(G400:G402)</f>
        <v>1.25</v>
      </c>
      <c r="H403" s="21">
        <f t="shared" ref="H403" si="235">SUM(H400:H402)</f>
        <v>0</v>
      </c>
      <c r="I403" s="21">
        <f t="shared" ref="I403" si="236">SUM(I400:I402)</f>
        <v>16.25</v>
      </c>
      <c r="J403" s="21">
        <f t="shared" ref="J403" si="237">SUM(J400:J402)</f>
        <v>117.5</v>
      </c>
      <c r="K403" s="27"/>
      <c r="L403" s="21">
        <f>L400</f>
        <v>32</v>
      </c>
    </row>
    <row r="404" spans="1:12" ht="15" x14ac:dyDescent="0.25">
      <c r="A404" s="28">
        <f>A392</f>
        <v>2</v>
      </c>
      <c r="B404" s="14">
        <f>B392</f>
        <v>3</v>
      </c>
      <c r="C404" s="10" t="s">
        <v>25</v>
      </c>
      <c r="D404" s="7" t="s">
        <v>26</v>
      </c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5"/>
      <c r="B405" s="16"/>
      <c r="C405" s="11"/>
      <c r="D405" s="7" t="s">
        <v>27</v>
      </c>
      <c r="E405" s="50" t="s">
        <v>184</v>
      </c>
      <c r="F405" s="51">
        <v>250</v>
      </c>
      <c r="G405" s="51">
        <v>3.75</v>
      </c>
      <c r="H405" s="51">
        <v>3.29</v>
      </c>
      <c r="I405" s="51">
        <v>16.84</v>
      </c>
      <c r="J405" s="51">
        <v>194.7</v>
      </c>
      <c r="K405" s="52">
        <v>46</v>
      </c>
      <c r="L405" s="51">
        <v>21</v>
      </c>
    </row>
    <row r="406" spans="1:12" ht="25.5" x14ac:dyDescent="0.25">
      <c r="A406" s="25"/>
      <c r="B406" s="16"/>
      <c r="C406" s="11"/>
      <c r="D406" s="7" t="s">
        <v>28</v>
      </c>
      <c r="E406" s="50" t="s">
        <v>185</v>
      </c>
      <c r="F406" s="51">
        <v>240</v>
      </c>
      <c r="G406" s="51">
        <v>25.2</v>
      </c>
      <c r="H406" s="51">
        <v>8.4</v>
      </c>
      <c r="I406" s="51">
        <v>21</v>
      </c>
      <c r="J406" s="51">
        <v>389</v>
      </c>
      <c r="K406" s="52" t="s">
        <v>186</v>
      </c>
      <c r="L406" s="51">
        <v>71</v>
      </c>
    </row>
    <row r="407" spans="1:12" ht="15" x14ac:dyDescent="0.25">
      <c r="A407" s="25"/>
      <c r="B407" s="16"/>
      <c r="C407" s="11"/>
      <c r="D407" s="7" t="s">
        <v>29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7" t="s">
        <v>30</v>
      </c>
      <c r="E408" s="50" t="s">
        <v>53</v>
      </c>
      <c r="F408" s="51">
        <v>200</v>
      </c>
      <c r="G408" s="51">
        <v>0</v>
      </c>
      <c r="H408" s="51">
        <v>0</v>
      </c>
      <c r="I408" s="51">
        <v>23</v>
      </c>
      <c r="J408" s="51">
        <v>92</v>
      </c>
      <c r="K408" s="52" t="s">
        <v>48</v>
      </c>
      <c r="L408" s="51">
        <v>19.600000000000001</v>
      </c>
    </row>
    <row r="409" spans="1:12" ht="15" x14ac:dyDescent="0.25">
      <c r="A409" s="25"/>
      <c r="B409" s="16"/>
      <c r="C409" s="11"/>
      <c r="D409" s="7" t="s">
        <v>31</v>
      </c>
      <c r="E409" s="50" t="s">
        <v>57</v>
      </c>
      <c r="F409" s="51">
        <v>40</v>
      </c>
      <c r="G409" s="51">
        <v>3.24</v>
      </c>
      <c r="H409" s="51">
        <v>0.4</v>
      </c>
      <c r="I409" s="51">
        <v>34</v>
      </c>
      <c r="J409" s="51">
        <v>96.8</v>
      </c>
      <c r="K409" s="52" t="s">
        <v>48</v>
      </c>
      <c r="L409" s="51">
        <v>2.8</v>
      </c>
    </row>
    <row r="410" spans="1:12" ht="15" x14ac:dyDescent="0.25">
      <c r="A410" s="25"/>
      <c r="B410" s="16"/>
      <c r="C410" s="11"/>
      <c r="D410" s="7" t="s">
        <v>32</v>
      </c>
      <c r="E410" s="50" t="s">
        <v>58</v>
      </c>
      <c r="F410" s="51">
        <v>20</v>
      </c>
      <c r="G410" s="51">
        <v>1.3</v>
      </c>
      <c r="H410" s="51">
        <v>0.2</v>
      </c>
      <c r="I410" s="51">
        <v>17</v>
      </c>
      <c r="J410" s="51">
        <v>50</v>
      </c>
      <c r="K410" s="52" t="s">
        <v>48</v>
      </c>
      <c r="L410" s="51">
        <v>1.48</v>
      </c>
    </row>
    <row r="411" spans="1:12" ht="15" x14ac:dyDescent="0.25">
      <c r="A411" s="25"/>
      <c r="B411" s="16"/>
      <c r="C411" s="11"/>
      <c r="D411" s="6"/>
      <c r="E411" s="61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6"/>
      <c r="B413" s="18"/>
      <c r="C413" s="8"/>
      <c r="D413" s="19" t="s">
        <v>38</v>
      </c>
      <c r="E413" s="9"/>
      <c r="F413" s="21">
        <f>SUM(F404:F412)</f>
        <v>750</v>
      </c>
      <c r="G413" s="21">
        <f t="shared" ref="G413" si="238">SUM(G404:G412)</f>
        <v>33.489999999999995</v>
      </c>
      <c r="H413" s="21">
        <f t="shared" ref="H413" si="239">SUM(H404:H412)</f>
        <v>12.290000000000001</v>
      </c>
      <c r="I413" s="21">
        <f t="shared" ref="I413" si="240">SUM(I404:I412)</f>
        <v>111.84</v>
      </c>
      <c r="J413" s="21">
        <f t="shared" ref="J413" si="241">SUM(J404:J412)</f>
        <v>822.5</v>
      </c>
      <c r="K413" s="27"/>
      <c r="L413" s="21">
        <f>L411+L410+L409+L408+L407+L406+L405</f>
        <v>115.88</v>
      </c>
    </row>
    <row r="414" spans="1:12" ht="15" x14ac:dyDescent="0.25">
      <c r="A414" s="28">
        <f>A392</f>
        <v>2</v>
      </c>
      <c r="B414" s="14">
        <f>B392</f>
        <v>3</v>
      </c>
      <c r="C414" s="10" t="s">
        <v>33</v>
      </c>
      <c r="D414" s="12" t="s">
        <v>34</v>
      </c>
      <c r="E414" s="50" t="s">
        <v>118</v>
      </c>
      <c r="F414" s="51">
        <v>50</v>
      </c>
      <c r="G414" s="51">
        <v>1.4</v>
      </c>
      <c r="H414" s="51">
        <v>3.8</v>
      </c>
      <c r="I414" s="51">
        <v>29.5</v>
      </c>
      <c r="J414" s="51">
        <v>221.7</v>
      </c>
      <c r="K414" s="52">
        <v>13</v>
      </c>
      <c r="L414" s="51">
        <v>6.13</v>
      </c>
    </row>
    <row r="415" spans="1:12" ht="15" x14ac:dyDescent="0.25">
      <c r="A415" s="25"/>
      <c r="B415" s="16"/>
      <c r="C415" s="11"/>
      <c r="D415" s="12" t="s">
        <v>30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 t="s">
        <v>37</v>
      </c>
      <c r="E416" s="50" t="s">
        <v>59</v>
      </c>
      <c r="F416" s="51">
        <v>250</v>
      </c>
      <c r="G416" s="51">
        <v>8.25</v>
      </c>
      <c r="H416" s="51">
        <v>6.25</v>
      </c>
      <c r="I416" s="51">
        <v>27.5</v>
      </c>
      <c r="J416" s="51">
        <v>130.80000000000001</v>
      </c>
      <c r="K416" s="52" t="s">
        <v>48</v>
      </c>
      <c r="L416" s="51">
        <v>58.71</v>
      </c>
    </row>
    <row r="417" spans="1:12" ht="15" x14ac:dyDescent="0.25">
      <c r="A417" s="25"/>
      <c r="B417" s="16"/>
      <c r="C417" s="11"/>
      <c r="D417" s="6"/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6"/>
      <c r="B418" s="18"/>
      <c r="C418" s="8"/>
      <c r="D418" s="19" t="s">
        <v>38</v>
      </c>
      <c r="E418" s="9"/>
      <c r="F418" s="21">
        <f>SUM(F414:F417)</f>
        <v>300</v>
      </c>
      <c r="G418" s="21">
        <f t="shared" ref="G418" si="242">SUM(G414:G417)</f>
        <v>9.65</v>
      </c>
      <c r="H418" s="21">
        <f t="shared" ref="H418" si="243">SUM(H414:H417)</f>
        <v>10.050000000000001</v>
      </c>
      <c r="I418" s="21">
        <f t="shared" ref="I418" si="244">SUM(I414:I417)</f>
        <v>57</v>
      </c>
      <c r="J418" s="21">
        <f t="shared" ref="J418" si="245">SUM(J414:J417)</f>
        <v>352.5</v>
      </c>
      <c r="K418" s="27"/>
      <c r="L418" s="21">
        <f>L416+L414</f>
        <v>64.84</v>
      </c>
    </row>
    <row r="419" spans="1:12" ht="15" x14ac:dyDescent="0.25">
      <c r="A419" s="28">
        <f>A392</f>
        <v>2</v>
      </c>
      <c r="B419" s="14">
        <f>B392</f>
        <v>3</v>
      </c>
      <c r="C419" s="10" t="s">
        <v>35</v>
      </c>
      <c r="D419" s="7" t="s">
        <v>21</v>
      </c>
      <c r="E419" s="50" t="s">
        <v>119</v>
      </c>
      <c r="F419" s="51">
        <v>90</v>
      </c>
      <c r="G419" s="51">
        <v>8.91</v>
      </c>
      <c r="H419" s="51">
        <v>6.03</v>
      </c>
      <c r="I419" s="51">
        <v>5.76</v>
      </c>
      <c r="J419" s="51">
        <v>130.6</v>
      </c>
      <c r="K419" s="52">
        <v>161</v>
      </c>
      <c r="L419" s="51">
        <v>47</v>
      </c>
    </row>
    <row r="420" spans="1:12" ht="15" x14ac:dyDescent="0.25">
      <c r="A420" s="25"/>
      <c r="B420" s="16"/>
      <c r="C420" s="11"/>
      <c r="D420" s="7" t="s">
        <v>29</v>
      </c>
      <c r="E420" s="50" t="s">
        <v>188</v>
      </c>
      <c r="F420" s="51">
        <v>150</v>
      </c>
      <c r="G420" s="51">
        <v>3.1949999999999998</v>
      </c>
      <c r="H420" s="51">
        <v>6.06</v>
      </c>
      <c r="I420" s="51">
        <v>23.295000000000002</v>
      </c>
      <c r="J420" s="51">
        <v>150</v>
      </c>
      <c r="K420" s="52">
        <v>241</v>
      </c>
      <c r="L420" s="51">
        <v>13</v>
      </c>
    </row>
    <row r="421" spans="1:12" ht="15" x14ac:dyDescent="0.25">
      <c r="A421" s="25"/>
      <c r="B421" s="16"/>
      <c r="C421" s="11"/>
      <c r="D421" s="7" t="s">
        <v>30</v>
      </c>
      <c r="E421" s="50" t="s">
        <v>97</v>
      </c>
      <c r="F421" s="51">
        <v>200</v>
      </c>
      <c r="G421" s="51">
        <v>0.52</v>
      </c>
      <c r="H421" s="51">
        <v>0</v>
      </c>
      <c r="I421" s="51">
        <v>38.4</v>
      </c>
      <c r="J421" s="51">
        <v>100</v>
      </c>
      <c r="K421" s="52">
        <v>69</v>
      </c>
      <c r="L421" s="51">
        <v>11.5</v>
      </c>
    </row>
    <row r="422" spans="1:12" ht="15" x14ac:dyDescent="0.25">
      <c r="A422" s="25"/>
      <c r="B422" s="16"/>
      <c r="C422" s="11"/>
      <c r="D422" s="7" t="s">
        <v>223</v>
      </c>
      <c r="E422" s="50" t="s">
        <v>57</v>
      </c>
      <c r="F422" s="51">
        <v>20</v>
      </c>
      <c r="G422" s="51">
        <v>1.62</v>
      </c>
      <c r="H422" s="51">
        <v>0.2</v>
      </c>
      <c r="I422" s="51">
        <v>17</v>
      </c>
      <c r="J422" s="51">
        <v>48.9</v>
      </c>
      <c r="K422" s="52" t="s">
        <v>48</v>
      </c>
      <c r="L422" s="51">
        <v>1.4</v>
      </c>
    </row>
    <row r="423" spans="1:12" ht="15" x14ac:dyDescent="0.25">
      <c r="A423" s="25"/>
      <c r="B423" s="16"/>
      <c r="C423" s="11"/>
      <c r="D423" s="6" t="s">
        <v>26</v>
      </c>
      <c r="E423" s="61" t="s">
        <v>187</v>
      </c>
      <c r="F423" s="51">
        <v>80</v>
      </c>
      <c r="G423" s="51">
        <v>1.54</v>
      </c>
      <c r="H423" s="51">
        <v>4.8600000000000003</v>
      </c>
      <c r="I423" s="51">
        <v>6.68</v>
      </c>
      <c r="J423" s="51">
        <v>58</v>
      </c>
      <c r="K423" s="52">
        <v>1</v>
      </c>
      <c r="L423" s="51">
        <v>4.5</v>
      </c>
    </row>
    <row r="424" spans="1:12" ht="15" x14ac:dyDescent="0.25">
      <c r="A424" s="25"/>
      <c r="B424" s="16"/>
      <c r="C424" s="11"/>
      <c r="D424" s="6" t="s">
        <v>32</v>
      </c>
      <c r="E424" s="50" t="s">
        <v>58</v>
      </c>
      <c r="F424" s="51">
        <v>40</v>
      </c>
      <c r="G424" s="51">
        <v>2.6</v>
      </c>
      <c r="H424" s="51">
        <v>0.4</v>
      </c>
      <c r="I424" s="51">
        <v>35</v>
      </c>
      <c r="J424" s="51">
        <v>100</v>
      </c>
      <c r="K424" s="52" t="s">
        <v>48</v>
      </c>
      <c r="L424" s="51">
        <v>2.96</v>
      </c>
    </row>
    <row r="425" spans="1:12" ht="15" x14ac:dyDescent="0.25">
      <c r="A425" s="25"/>
      <c r="B425" s="16"/>
      <c r="C425" s="11"/>
      <c r="D425" s="6"/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6"/>
      <c r="B426" s="18"/>
      <c r="C426" s="8"/>
      <c r="D426" s="19" t="s">
        <v>38</v>
      </c>
      <c r="E426" s="9"/>
      <c r="F426" s="21">
        <f>SUM(F419:F425)</f>
        <v>580</v>
      </c>
      <c r="G426" s="21">
        <f t="shared" ref="G426" si="246">SUM(G419:G425)</f>
        <v>18.385000000000002</v>
      </c>
      <c r="H426" s="21">
        <f t="shared" ref="H426" si="247">SUM(H419:H425)</f>
        <v>17.549999999999997</v>
      </c>
      <c r="I426" s="21">
        <f t="shared" ref="I426" si="248">SUM(I419:I425)</f>
        <v>126.13499999999999</v>
      </c>
      <c r="J426" s="21">
        <f t="shared" ref="J426" si="249">SUM(J419:J425)</f>
        <v>587.5</v>
      </c>
      <c r="K426" s="27"/>
      <c r="L426" s="21">
        <f>L424+L423+L422+L421+L420+L419</f>
        <v>80.36</v>
      </c>
    </row>
    <row r="427" spans="1:12" ht="15" x14ac:dyDescent="0.25">
      <c r="A427" s="28">
        <f>A392</f>
        <v>2</v>
      </c>
      <c r="B427" s="14">
        <f>B392</f>
        <v>3</v>
      </c>
      <c r="C427" s="10" t="s">
        <v>36</v>
      </c>
      <c r="D427" s="12" t="s">
        <v>37</v>
      </c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12" t="s">
        <v>34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12" t="s">
        <v>30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20" t="s">
        <v>38</v>
      </c>
      <c r="E433" s="9"/>
      <c r="F433" s="21">
        <f>SUM(F427:F432)</f>
        <v>0</v>
      </c>
      <c r="G433" s="21">
        <f t="shared" ref="G433" si="250">SUM(G427:G432)</f>
        <v>0</v>
      </c>
      <c r="H433" s="21">
        <f t="shared" ref="H433" si="251">SUM(H427:H432)</f>
        <v>0</v>
      </c>
      <c r="I433" s="21">
        <f t="shared" ref="I433" si="252">SUM(I427:I432)</f>
        <v>0</v>
      </c>
      <c r="J433" s="21">
        <f t="shared" ref="J433" si="253">SUM(J427:J432)</f>
        <v>0</v>
      </c>
      <c r="K433" s="27"/>
      <c r="L433" s="21">
        <f t="shared" ref="L433" ca="1" si="254">SUM(L427:L435)</f>
        <v>0</v>
      </c>
    </row>
    <row r="434" spans="1:12" ht="15.75" customHeight="1" thickBot="1" x14ac:dyDescent="0.25">
      <c r="A434" s="31">
        <f>A392</f>
        <v>2</v>
      </c>
      <c r="B434" s="32">
        <f>B392</f>
        <v>3</v>
      </c>
      <c r="C434" s="71" t="s">
        <v>4</v>
      </c>
      <c r="D434" s="72"/>
      <c r="E434" s="33"/>
      <c r="F434" s="34">
        <f>F426+F418+F413+F399</f>
        <v>2130</v>
      </c>
      <c r="G434" s="34">
        <f t="shared" ref="G434" si="255">G399+G403+G413+G418+G426+G433</f>
        <v>82.575000000000003</v>
      </c>
      <c r="H434" s="34">
        <f t="shared" ref="H434" si="256">H399+H403+H413+H418+H426+H433</f>
        <v>67.81</v>
      </c>
      <c r="I434" s="34">
        <f t="shared" ref="I434" si="257">I399+I403+I413+I418+I426+I433</f>
        <v>407.375</v>
      </c>
      <c r="J434" s="34">
        <f t="shared" ref="J434" si="258">J399+J403+J413+J418+J426+J433</f>
        <v>2350</v>
      </c>
      <c r="K434" s="35"/>
      <c r="L434" s="34">
        <f>L426+L418+L413+L399</f>
        <v>328.02</v>
      </c>
    </row>
    <row r="435" spans="1:12" ht="15" x14ac:dyDescent="0.25">
      <c r="A435" s="22">
        <v>2</v>
      </c>
      <c r="B435" s="23">
        <v>4</v>
      </c>
      <c r="C435" s="24" t="s">
        <v>20</v>
      </c>
      <c r="D435" s="5" t="s">
        <v>21</v>
      </c>
      <c r="E435" s="47" t="s">
        <v>189</v>
      </c>
      <c r="F435" s="48">
        <v>160</v>
      </c>
      <c r="G435" s="48">
        <v>7.84</v>
      </c>
      <c r="H435" s="48">
        <v>11.15</v>
      </c>
      <c r="I435" s="48">
        <v>33.380000000000003</v>
      </c>
      <c r="J435" s="48">
        <v>146.6</v>
      </c>
      <c r="K435" s="49">
        <v>103</v>
      </c>
      <c r="L435" s="48">
        <v>15.56</v>
      </c>
    </row>
    <row r="436" spans="1:12" ht="15" x14ac:dyDescent="0.25">
      <c r="A436" s="25"/>
      <c r="B436" s="16"/>
      <c r="C436" s="11"/>
      <c r="D436" s="6" t="s">
        <v>37</v>
      </c>
      <c r="E436" s="50" t="s">
        <v>61</v>
      </c>
      <c r="F436" s="51">
        <v>20</v>
      </c>
      <c r="G436" s="51">
        <v>4.5999999999999996</v>
      </c>
      <c r="H436" s="51">
        <v>5.8</v>
      </c>
      <c r="I436" s="51">
        <v>0</v>
      </c>
      <c r="J436" s="51">
        <v>71</v>
      </c>
      <c r="K436" s="52" t="s">
        <v>48</v>
      </c>
      <c r="L436" s="51">
        <v>14.4</v>
      </c>
    </row>
    <row r="437" spans="1:12" ht="25.5" x14ac:dyDescent="0.25">
      <c r="A437" s="25"/>
      <c r="B437" s="16"/>
      <c r="C437" s="11"/>
      <c r="D437" s="7" t="s">
        <v>22</v>
      </c>
      <c r="E437" s="50" t="s">
        <v>173</v>
      </c>
      <c r="F437" s="51">
        <v>200</v>
      </c>
      <c r="G437" s="51">
        <v>0.2</v>
      </c>
      <c r="H437" s="51">
        <v>0</v>
      </c>
      <c r="I437" s="51">
        <v>1.5</v>
      </c>
      <c r="J437" s="51">
        <v>7.2</v>
      </c>
      <c r="K437" s="52" t="s">
        <v>190</v>
      </c>
      <c r="L437" s="51">
        <v>31.6</v>
      </c>
    </row>
    <row r="438" spans="1:12" ht="15" x14ac:dyDescent="0.25">
      <c r="A438" s="25"/>
      <c r="B438" s="16"/>
      <c r="C438" s="11"/>
      <c r="D438" s="7" t="s">
        <v>223</v>
      </c>
      <c r="E438" s="50" t="s">
        <v>57</v>
      </c>
      <c r="F438" s="51">
        <v>110</v>
      </c>
      <c r="G438" s="58">
        <v>8.91</v>
      </c>
      <c r="H438" s="51">
        <v>1.1000000000000001</v>
      </c>
      <c r="I438" s="51">
        <v>53.68</v>
      </c>
      <c r="J438" s="51">
        <v>179</v>
      </c>
      <c r="K438" s="52" t="s">
        <v>48</v>
      </c>
      <c r="L438" s="51">
        <v>7.7</v>
      </c>
    </row>
    <row r="439" spans="1:12" ht="15" x14ac:dyDescent="0.25">
      <c r="A439" s="25"/>
      <c r="B439" s="16"/>
      <c r="C439" s="11"/>
      <c r="D439" s="7" t="s">
        <v>23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6" t="s">
        <v>37</v>
      </c>
      <c r="E440" s="50" t="s">
        <v>47</v>
      </c>
      <c r="F440" s="51">
        <v>10</v>
      </c>
      <c r="G440" s="51">
        <v>0.1</v>
      </c>
      <c r="H440" s="51">
        <v>7.25</v>
      </c>
      <c r="I440" s="51">
        <v>0.14000000000000001</v>
      </c>
      <c r="J440" s="51">
        <v>66.2</v>
      </c>
      <c r="K440" s="52" t="s">
        <v>48</v>
      </c>
      <c r="L440" s="51">
        <v>8.34</v>
      </c>
    </row>
    <row r="441" spans="1:12" ht="15" x14ac:dyDescent="0.25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6"/>
      <c r="B442" s="18"/>
      <c r="C442" s="8"/>
      <c r="D442" s="19" t="s">
        <v>38</v>
      </c>
      <c r="E442" s="9"/>
      <c r="F442" s="21">
        <f>SUM(F435:F441)</f>
        <v>500</v>
      </c>
      <c r="G442" s="21">
        <f t="shared" ref="G442" si="259">SUM(G435:G441)</f>
        <v>21.65</v>
      </c>
      <c r="H442" s="21">
        <f t="shared" ref="H442" si="260">SUM(H435:H441)</f>
        <v>25.3</v>
      </c>
      <c r="I442" s="21">
        <f t="shared" ref="I442" si="261">SUM(I435:I441)</f>
        <v>88.7</v>
      </c>
      <c r="J442" s="21">
        <f t="shared" ref="J442" si="262">SUM(J435:J441)</f>
        <v>469.99999999999994</v>
      </c>
      <c r="K442" s="27"/>
      <c r="L442" s="21">
        <f t="shared" si="233"/>
        <v>77.600000000000009</v>
      </c>
    </row>
    <row r="443" spans="1:12" ht="15" x14ac:dyDescent="0.25">
      <c r="A443" s="28">
        <f>A435</f>
        <v>2</v>
      </c>
      <c r="B443" s="14">
        <f>B435</f>
        <v>4</v>
      </c>
      <c r="C443" s="10" t="s">
        <v>24</v>
      </c>
      <c r="D443" s="12" t="s">
        <v>23</v>
      </c>
      <c r="E443" s="61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6" t="s">
        <v>138</v>
      </c>
      <c r="E444" s="50" t="s">
        <v>122</v>
      </c>
      <c r="F444" s="51">
        <v>50</v>
      </c>
      <c r="G444" s="51">
        <v>3.75</v>
      </c>
      <c r="H444" s="51">
        <v>4.9000000000000004</v>
      </c>
      <c r="I444" s="51">
        <v>37.200000000000003</v>
      </c>
      <c r="J444" s="51">
        <v>91.5</v>
      </c>
      <c r="K444" s="52" t="s">
        <v>48</v>
      </c>
      <c r="L444" s="51">
        <v>9.5</v>
      </c>
    </row>
    <row r="445" spans="1:12" ht="25.5" x14ac:dyDescent="0.25">
      <c r="A445" s="25"/>
      <c r="B445" s="16"/>
      <c r="C445" s="11"/>
      <c r="D445" s="6" t="s">
        <v>22</v>
      </c>
      <c r="E445" s="50" t="s">
        <v>192</v>
      </c>
      <c r="F445" s="51">
        <v>200</v>
      </c>
      <c r="G445" s="51">
        <v>0.3</v>
      </c>
      <c r="H445" s="51">
        <v>0.1</v>
      </c>
      <c r="I445" s="51">
        <v>7.3</v>
      </c>
      <c r="J445" s="51">
        <v>26</v>
      </c>
      <c r="K445" s="52" t="s">
        <v>191</v>
      </c>
      <c r="L445" s="51">
        <v>6.2</v>
      </c>
    </row>
    <row r="446" spans="1:12" ht="15" x14ac:dyDescent="0.25">
      <c r="A446" s="26"/>
      <c r="B446" s="18"/>
      <c r="C446" s="8"/>
      <c r="D446" s="19" t="s">
        <v>38</v>
      </c>
      <c r="E446" s="9"/>
      <c r="F446" s="21">
        <f>SUM(F443:F445)</f>
        <v>250</v>
      </c>
      <c r="G446" s="21">
        <f t="shared" ref="G446" si="263">SUM(G443:G445)</f>
        <v>4.05</v>
      </c>
      <c r="H446" s="21">
        <f t="shared" ref="H446" si="264">SUM(H443:H445)</f>
        <v>5</v>
      </c>
      <c r="I446" s="21">
        <f t="shared" ref="I446" si="265">SUM(I443:I445)</f>
        <v>44.5</v>
      </c>
      <c r="J446" s="21">
        <f t="shared" ref="J446" si="266">SUM(J443:J445)</f>
        <v>117.5</v>
      </c>
      <c r="K446" s="27"/>
      <c r="L446" s="21">
        <f>L445+L444</f>
        <v>15.7</v>
      </c>
    </row>
    <row r="447" spans="1:12" ht="15" x14ac:dyDescent="0.25">
      <c r="A447" s="28">
        <f>A435</f>
        <v>2</v>
      </c>
      <c r="B447" s="14">
        <f>B435</f>
        <v>4</v>
      </c>
      <c r="C447" s="10" t="s">
        <v>25</v>
      </c>
      <c r="D447" s="7" t="s">
        <v>26</v>
      </c>
      <c r="E447" s="50"/>
      <c r="F447" s="51"/>
      <c r="G447" s="51"/>
      <c r="H447" s="51"/>
      <c r="I447" s="51"/>
      <c r="J447" s="51"/>
      <c r="K447" s="52"/>
      <c r="L447" s="51"/>
    </row>
    <row r="448" spans="1:12" ht="25.5" x14ac:dyDescent="0.25">
      <c r="A448" s="25"/>
      <c r="B448" s="16"/>
      <c r="C448" s="11"/>
      <c r="D448" s="7" t="s">
        <v>27</v>
      </c>
      <c r="E448" s="50" t="s">
        <v>120</v>
      </c>
      <c r="F448" s="51">
        <v>250</v>
      </c>
      <c r="G448" s="51">
        <v>2.09</v>
      </c>
      <c r="H448" s="51">
        <v>6.03</v>
      </c>
      <c r="I448" s="51">
        <v>10.64</v>
      </c>
      <c r="J448" s="51">
        <v>121</v>
      </c>
      <c r="K448" s="52">
        <v>16</v>
      </c>
      <c r="L448" s="51">
        <v>17.68</v>
      </c>
    </row>
    <row r="449" spans="1:12" ht="15" x14ac:dyDescent="0.25">
      <c r="A449" s="25"/>
      <c r="B449" s="16"/>
      <c r="C449" s="11"/>
      <c r="D449" s="7" t="s">
        <v>28</v>
      </c>
      <c r="E449" s="50" t="s">
        <v>121</v>
      </c>
      <c r="F449" s="51">
        <v>240</v>
      </c>
      <c r="G449" s="51">
        <v>22.8</v>
      </c>
      <c r="H449" s="51">
        <v>18.7</v>
      </c>
      <c r="I449" s="51">
        <v>15.5</v>
      </c>
      <c r="J449" s="51">
        <v>510.6</v>
      </c>
      <c r="K449" s="52">
        <v>181</v>
      </c>
      <c r="L449" s="51">
        <v>103.38</v>
      </c>
    </row>
    <row r="450" spans="1:12" ht="15" x14ac:dyDescent="0.25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7" t="s">
        <v>30</v>
      </c>
      <c r="E451" s="50" t="s">
        <v>53</v>
      </c>
      <c r="F451" s="51">
        <v>200</v>
      </c>
      <c r="G451" s="51">
        <v>0</v>
      </c>
      <c r="H451" s="51">
        <v>0</v>
      </c>
      <c r="I451" s="51">
        <v>23</v>
      </c>
      <c r="J451" s="51">
        <v>92</v>
      </c>
      <c r="K451" s="52" t="s">
        <v>48</v>
      </c>
      <c r="L451" s="51">
        <v>19.600000000000001</v>
      </c>
    </row>
    <row r="452" spans="1:12" ht="15" x14ac:dyDescent="0.25">
      <c r="A452" s="25"/>
      <c r="B452" s="16"/>
      <c r="C452" s="11"/>
      <c r="D452" s="7" t="s">
        <v>31</v>
      </c>
      <c r="E452" s="50" t="s">
        <v>57</v>
      </c>
      <c r="F452" s="51">
        <v>20</v>
      </c>
      <c r="G452" s="51">
        <v>1.62</v>
      </c>
      <c r="H452" s="51">
        <v>0.2</v>
      </c>
      <c r="I452" s="51">
        <v>17</v>
      </c>
      <c r="J452" s="51">
        <v>48.9</v>
      </c>
      <c r="K452" s="52" t="s">
        <v>48</v>
      </c>
      <c r="L452" s="51">
        <v>1.4</v>
      </c>
    </row>
    <row r="453" spans="1:12" ht="15" x14ac:dyDescent="0.25">
      <c r="A453" s="25"/>
      <c r="B453" s="16"/>
      <c r="C453" s="11"/>
      <c r="D453" s="7" t="s">
        <v>32</v>
      </c>
      <c r="E453" s="50" t="s">
        <v>58</v>
      </c>
      <c r="F453" s="51">
        <v>20</v>
      </c>
      <c r="G453" s="51">
        <v>1.3</v>
      </c>
      <c r="H453" s="51">
        <v>0.2</v>
      </c>
      <c r="I453" s="51">
        <v>17</v>
      </c>
      <c r="J453" s="51">
        <v>50</v>
      </c>
      <c r="K453" s="52" t="s">
        <v>48</v>
      </c>
      <c r="L453" s="51">
        <v>1.48</v>
      </c>
    </row>
    <row r="454" spans="1:12" ht="15" x14ac:dyDescent="0.25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6"/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6"/>
      <c r="B456" s="18"/>
      <c r="C456" s="8"/>
      <c r="D456" s="19" t="s">
        <v>38</v>
      </c>
      <c r="E456" s="9"/>
      <c r="F456" s="21">
        <f>SUM(F447:F455)</f>
        <v>730</v>
      </c>
      <c r="G456" s="21">
        <f t="shared" ref="G456" si="267">SUM(G447:G455)</f>
        <v>27.810000000000002</v>
      </c>
      <c r="H456" s="21">
        <f t="shared" ref="H456" si="268">SUM(H447:H455)</f>
        <v>25.13</v>
      </c>
      <c r="I456" s="21">
        <f t="shared" ref="I456" si="269">SUM(I447:I455)</f>
        <v>83.14</v>
      </c>
      <c r="J456" s="21">
        <f t="shared" ref="J456" si="270">SUM(J447:J455)</f>
        <v>822.5</v>
      </c>
      <c r="K456" s="27"/>
      <c r="L456" s="21">
        <f>L453+L452+L451+L450+L449+L448+L447</f>
        <v>143.54</v>
      </c>
    </row>
    <row r="457" spans="1:12" ht="15" x14ac:dyDescent="0.25">
      <c r="A457" s="28">
        <f>A435</f>
        <v>2</v>
      </c>
      <c r="B457" s="14">
        <f>B435</f>
        <v>4</v>
      </c>
      <c r="C457" s="10" t="s">
        <v>33</v>
      </c>
      <c r="D457" s="12" t="s">
        <v>34</v>
      </c>
      <c r="E457" s="50" t="s">
        <v>107</v>
      </c>
      <c r="F457" s="51">
        <v>50</v>
      </c>
      <c r="G457" s="51">
        <v>3.6</v>
      </c>
      <c r="H457" s="51">
        <v>4.7</v>
      </c>
      <c r="I457" s="51">
        <v>25.85</v>
      </c>
      <c r="J457" s="51">
        <v>196.5</v>
      </c>
      <c r="K457" s="52" t="s">
        <v>48</v>
      </c>
      <c r="L457" s="51">
        <v>19</v>
      </c>
    </row>
    <row r="458" spans="1:12" ht="15" x14ac:dyDescent="0.25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6" t="s">
        <v>37</v>
      </c>
      <c r="E459" s="50" t="s">
        <v>86</v>
      </c>
      <c r="F459" s="51">
        <v>250</v>
      </c>
      <c r="G459" s="51">
        <v>5.6</v>
      </c>
      <c r="H459" s="51">
        <v>5</v>
      </c>
      <c r="I459" s="51">
        <v>22</v>
      </c>
      <c r="J459" s="51">
        <v>156</v>
      </c>
      <c r="K459" s="52" t="s">
        <v>48</v>
      </c>
      <c r="L459" s="51">
        <v>58.71</v>
      </c>
    </row>
    <row r="460" spans="1:12" ht="15" x14ac:dyDescent="0.25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6"/>
      <c r="B461" s="18"/>
      <c r="C461" s="8"/>
      <c r="D461" s="19" t="s">
        <v>38</v>
      </c>
      <c r="E461" s="9"/>
      <c r="F461" s="21">
        <f>SUM(F457:F460)</f>
        <v>300</v>
      </c>
      <c r="G461" s="21">
        <f t="shared" ref="G461" si="271">SUM(G457:G460)</f>
        <v>9.1999999999999993</v>
      </c>
      <c r="H461" s="21">
        <f t="shared" ref="H461" si="272">SUM(H457:H460)</f>
        <v>9.6999999999999993</v>
      </c>
      <c r="I461" s="21">
        <f t="shared" ref="I461" si="273">SUM(I457:I460)</f>
        <v>47.85</v>
      </c>
      <c r="J461" s="21">
        <f t="shared" ref="J461" si="274">SUM(J457:J460)</f>
        <v>352.5</v>
      </c>
      <c r="K461" s="27">
        <v>0</v>
      </c>
      <c r="L461" s="21">
        <f>L459+L457</f>
        <v>77.710000000000008</v>
      </c>
    </row>
    <row r="462" spans="1:12" ht="25.5" x14ac:dyDescent="0.25">
      <c r="A462" s="28">
        <f>A435</f>
        <v>2</v>
      </c>
      <c r="B462" s="14">
        <f>B435</f>
        <v>4</v>
      </c>
      <c r="C462" s="10" t="s">
        <v>35</v>
      </c>
      <c r="D462" s="7" t="s">
        <v>21</v>
      </c>
      <c r="E462" s="50" t="s">
        <v>193</v>
      </c>
      <c r="F462" s="51">
        <v>240</v>
      </c>
      <c r="G462" s="51">
        <v>23.64</v>
      </c>
      <c r="H462" s="51">
        <v>10.32</v>
      </c>
      <c r="I462" s="51">
        <v>16.440000000000001</v>
      </c>
      <c r="J462" s="51">
        <v>253.7</v>
      </c>
      <c r="K462" s="52" t="s">
        <v>194</v>
      </c>
      <c r="L462" s="51">
        <v>63.28</v>
      </c>
    </row>
    <row r="463" spans="1:12" ht="15" x14ac:dyDescent="0.25">
      <c r="A463" s="25"/>
      <c r="B463" s="16"/>
      <c r="C463" s="11"/>
      <c r="D463" s="7" t="s">
        <v>29</v>
      </c>
      <c r="E463" s="50"/>
      <c r="F463" s="51"/>
      <c r="G463" s="51"/>
      <c r="H463" s="51"/>
      <c r="I463" s="51"/>
      <c r="J463" s="51"/>
      <c r="K463" s="52"/>
      <c r="L463" s="51"/>
    </row>
    <row r="464" spans="1:12" ht="25.5" x14ac:dyDescent="0.25">
      <c r="A464" s="25"/>
      <c r="B464" s="16"/>
      <c r="C464" s="11"/>
      <c r="D464" s="7" t="s">
        <v>30</v>
      </c>
      <c r="E464" s="50" t="s">
        <v>123</v>
      </c>
      <c r="F464" s="51">
        <v>200</v>
      </c>
      <c r="G464" s="51">
        <v>0.5</v>
      </c>
      <c r="H464" s="51">
        <v>0.2</v>
      </c>
      <c r="I464" s="51">
        <v>19.5</v>
      </c>
      <c r="J464" s="51">
        <v>89</v>
      </c>
      <c r="K464" s="52" t="s">
        <v>195</v>
      </c>
      <c r="L464" s="51">
        <v>9.1</v>
      </c>
    </row>
    <row r="465" spans="1:12" ht="15" x14ac:dyDescent="0.25">
      <c r="A465" s="25"/>
      <c r="B465" s="16"/>
      <c r="C465" s="11"/>
      <c r="D465" s="7" t="s">
        <v>223</v>
      </c>
      <c r="E465" s="50" t="s">
        <v>57</v>
      </c>
      <c r="F465" s="51">
        <v>40</v>
      </c>
      <c r="G465" s="51">
        <v>3.24</v>
      </c>
      <c r="H465" s="51">
        <v>0.4</v>
      </c>
      <c r="I465" s="51">
        <v>36</v>
      </c>
      <c r="J465" s="51">
        <v>96.8</v>
      </c>
      <c r="K465" s="52" t="s">
        <v>48</v>
      </c>
      <c r="L465" s="51">
        <v>2.8</v>
      </c>
    </row>
    <row r="466" spans="1:12" ht="15" x14ac:dyDescent="0.25">
      <c r="A466" s="25"/>
      <c r="B466" s="16"/>
      <c r="C466" s="11"/>
      <c r="D466" s="6" t="s">
        <v>32</v>
      </c>
      <c r="E466" s="50" t="s">
        <v>58</v>
      </c>
      <c r="F466" s="51">
        <v>20</v>
      </c>
      <c r="G466" s="51">
        <v>1.62</v>
      </c>
      <c r="H466" s="51">
        <v>0.2</v>
      </c>
      <c r="I466" s="51">
        <v>17</v>
      </c>
      <c r="J466" s="51">
        <v>100</v>
      </c>
      <c r="K466" s="52" t="s">
        <v>48</v>
      </c>
      <c r="L466" s="51">
        <v>1.48</v>
      </c>
    </row>
    <row r="467" spans="1:12" ht="25.5" x14ac:dyDescent="0.25">
      <c r="A467" s="25"/>
      <c r="B467" s="16"/>
      <c r="C467" s="11"/>
      <c r="D467" s="6" t="s">
        <v>26</v>
      </c>
      <c r="E467" s="50" t="s">
        <v>124</v>
      </c>
      <c r="F467" s="51">
        <v>80</v>
      </c>
      <c r="G467" s="51">
        <v>1.2</v>
      </c>
      <c r="H467" s="51">
        <v>4.08</v>
      </c>
      <c r="I467" s="51">
        <v>7.0640000000000001</v>
      </c>
      <c r="J467" s="51">
        <v>48</v>
      </c>
      <c r="K467" s="52">
        <v>25</v>
      </c>
      <c r="L467" s="51">
        <v>9.09</v>
      </c>
    </row>
    <row r="468" spans="1:12" ht="15" x14ac:dyDescent="0.25">
      <c r="A468" s="26"/>
      <c r="B468" s="18"/>
      <c r="C468" s="8"/>
      <c r="D468" s="19" t="s">
        <v>38</v>
      </c>
      <c r="E468" s="9"/>
      <c r="F468" s="21">
        <f>SUM(F462:F467)</f>
        <v>580</v>
      </c>
      <c r="G468" s="21">
        <f t="shared" ref="G468" si="275">SUM(G462:G467)</f>
        <v>30.200000000000003</v>
      </c>
      <c r="H468" s="21">
        <f t="shared" ref="H468" si="276">SUM(H462:H467)</f>
        <v>15.2</v>
      </c>
      <c r="I468" s="21">
        <f t="shared" ref="I468" si="277">SUM(I462:I467)</f>
        <v>96.003999999999991</v>
      </c>
      <c r="J468" s="21">
        <f t="shared" ref="J468" si="278">SUM(J462:J467)</f>
        <v>587.5</v>
      </c>
      <c r="K468" s="27"/>
      <c r="L468" s="21">
        <f>L467+L466+L465+L464+L463+L462</f>
        <v>85.75</v>
      </c>
    </row>
    <row r="469" spans="1:12" ht="15" x14ac:dyDescent="0.25">
      <c r="A469" s="28">
        <f>A435</f>
        <v>2</v>
      </c>
      <c r="B469" s="14">
        <f>B435</f>
        <v>4</v>
      </c>
      <c r="C469" s="10" t="s">
        <v>36</v>
      </c>
      <c r="D469" s="12" t="s">
        <v>37</v>
      </c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12" t="s">
        <v>34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12" t="s">
        <v>30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20" t="s">
        <v>38</v>
      </c>
      <c r="E475" s="9"/>
      <c r="F475" s="21">
        <f>SUM(F469:F474)</f>
        <v>0</v>
      </c>
      <c r="G475" s="21">
        <f t="shared" ref="G475" si="279">SUM(G469:G474)</f>
        <v>0</v>
      </c>
      <c r="H475" s="21">
        <f t="shared" ref="H475" si="280">SUM(H469:H474)</f>
        <v>0</v>
      </c>
      <c r="I475" s="21">
        <f t="shared" ref="I475" si="281">SUM(I469:I474)</f>
        <v>0</v>
      </c>
      <c r="J475" s="21">
        <f t="shared" ref="J475" si="282">SUM(J469:J474)</f>
        <v>0</v>
      </c>
      <c r="K475" s="27"/>
      <c r="L475" s="21">
        <f t="shared" ref="L475" ca="1" si="283">SUM(L469:L477)</f>
        <v>0</v>
      </c>
    </row>
    <row r="476" spans="1:12" ht="15.75" customHeight="1" thickBot="1" x14ac:dyDescent="0.25">
      <c r="A476" s="31">
        <f>A435</f>
        <v>2</v>
      </c>
      <c r="B476" s="32">
        <f>B435</f>
        <v>4</v>
      </c>
      <c r="C476" s="71" t="s">
        <v>4</v>
      </c>
      <c r="D476" s="72"/>
      <c r="E476" s="33"/>
      <c r="F476" s="34">
        <f>F442+F446+F456+F461+F468+F475</f>
        <v>2360</v>
      </c>
      <c r="G476" s="34">
        <f t="shared" ref="G476" si="284">G442+G446+G456+G461+G468+G475</f>
        <v>92.910000000000011</v>
      </c>
      <c r="H476" s="34">
        <f t="shared" ref="H476" si="285">H442+H446+H456+H461+H468+H475</f>
        <v>80.33</v>
      </c>
      <c r="I476" s="34">
        <f t="shared" ref="I476" si="286">I442+I446+I456+I461+I468+I475</f>
        <v>360.19399999999996</v>
      </c>
      <c r="J476" s="34">
        <f t="shared" ref="J476" si="287">J442+J446+J456+J461+J468+J475</f>
        <v>2350</v>
      </c>
      <c r="K476" s="35"/>
      <c r="L476" s="34">
        <f>L468+L461+L456+L446+L442</f>
        <v>400.3</v>
      </c>
    </row>
    <row r="477" spans="1:12" ht="15" x14ac:dyDescent="0.25">
      <c r="A477" s="22">
        <v>2</v>
      </c>
      <c r="B477" s="23">
        <v>5</v>
      </c>
      <c r="C477" s="24" t="s">
        <v>20</v>
      </c>
      <c r="D477" s="5" t="s">
        <v>21</v>
      </c>
      <c r="E477" s="47" t="s">
        <v>129</v>
      </c>
      <c r="F477" s="48">
        <v>150</v>
      </c>
      <c r="G477" s="48">
        <v>3.74</v>
      </c>
      <c r="H477" s="48">
        <v>4.8</v>
      </c>
      <c r="I477" s="48">
        <v>23.8</v>
      </c>
      <c r="J477" s="48">
        <v>92</v>
      </c>
      <c r="K477" s="49">
        <v>114</v>
      </c>
      <c r="L477" s="48">
        <v>17.420000000000002</v>
      </c>
    </row>
    <row r="478" spans="1:12" ht="15" x14ac:dyDescent="0.25">
      <c r="A478" s="25"/>
      <c r="B478" s="16"/>
      <c r="C478" s="11"/>
      <c r="D478" s="6" t="s">
        <v>137</v>
      </c>
      <c r="E478" s="50" t="s">
        <v>90</v>
      </c>
      <c r="F478" s="51">
        <v>40</v>
      </c>
      <c r="G478" s="51">
        <v>5.08</v>
      </c>
      <c r="H478" s="51">
        <v>4.5999999999999996</v>
      </c>
      <c r="I478" s="51">
        <v>0.28000000000000003</v>
      </c>
      <c r="J478" s="51">
        <v>63</v>
      </c>
      <c r="K478" s="52" t="s">
        <v>48</v>
      </c>
      <c r="L478" s="51">
        <v>15</v>
      </c>
    </row>
    <row r="479" spans="1:12" ht="15" x14ac:dyDescent="0.25">
      <c r="A479" s="25"/>
      <c r="B479" s="16"/>
      <c r="C479" s="11"/>
      <c r="D479" s="7" t="s">
        <v>22</v>
      </c>
      <c r="E479" s="50" t="s">
        <v>91</v>
      </c>
      <c r="F479" s="51">
        <v>200</v>
      </c>
      <c r="G479" s="51">
        <v>2.79</v>
      </c>
      <c r="H479" s="51">
        <v>3.19</v>
      </c>
      <c r="I479" s="51">
        <v>19.71</v>
      </c>
      <c r="J479" s="51">
        <v>95</v>
      </c>
      <c r="K479" s="52">
        <v>286</v>
      </c>
      <c r="L479" s="51">
        <v>13.01</v>
      </c>
    </row>
    <row r="480" spans="1:12" ht="15" x14ac:dyDescent="0.25">
      <c r="A480" s="25"/>
      <c r="B480" s="16"/>
      <c r="C480" s="11"/>
      <c r="D480" s="7" t="s">
        <v>223</v>
      </c>
      <c r="E480" s="50" t="s">
        <v>57</v>
      </c>
      <c r="F480" s="51">
        <v>90</v>
      </c>
      <c r="G480" s="51">
        <v>7.29</v>
      </c>
      <c r="H480" s="51">
        <v>0.9</v>
      </c>
      <c r="I480" s="51">
        <v>43.92</v>
      </c>
      <c r="J480" s="51">
        <v>100</v>
      </c>
      <c r="K480" s="52" t="s">
        <v>48</v>
      </c>
      <c r="L480" s="51">
        <v>6.3</v>
      </c>
    </row>
    <row r="481" spans="1:12" ht="15" x14ac:dyDescent="0.25">
      <c r="A481" s="25"/>
      <c r="B481" s="16"/>
      <c r="C481" s="11"/>
      <c r="D481" s="7" t="s">
        <v>23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6" t="s">
        <v>37</v>
      </c>
      <c r="E482" s="50" t="s">
        <v>117</v>
      </c>
      <c r="F482" s="51">
        <v>20</v>
      </c>
      <c r="G482" s="51">
        <v>0.2</v>
      </c>
      <c r="H482" s="51">
        <v>14.5</v>
      </c>
      <c r="I482" s="51">
        <v>0.28000000000000003</v>
      </c>
      <c r="J482" s="51">
        <v>120</v>
      </c>
      <c r="K482" s="52" t="s">
        <v>48</v>
      </c>
      <c r="L482" s="51">
        <v>16.68</v>
      </c>
    </row>
    <row r="483" spans="1:12" ht="15" x14ac:dyDescent="0.25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6"/>
      <c r="B484" s="18"/>
      <c r="C484" s="8"/>
      <c r="D484" s="19" t="s">
        <v>38</v>
      </c>
      <c r="E484" s="9"/>
      <c r="F484" s="21">
        <f>SUM(F477:F483)</f>
        <v>500</v>
      </c>
      <c r="G484" s="21">
        <f t="shared" ref="G484" si="288">SUM(G477:G483)</f>
        <v>19.099999999999998</v>
      </c>
      <c r="H484" s="21">
        <f t="shared" ref="H484" si="289">SUM(H477:H483)</f>
        <v>27.99</v>
      </c>
      <c r="I484" s="21">
        <f t="shared" ref="I484" si="290">SUM(I477:I483)</f>
        <v>87.990000000000009</v>
      </c>
      <c r="J484" s="21">
        <f t="shared" ref="J484" si="291">SUM(J477:J483)</f>
        <v>470</v>
      </c>
      <c r="K484" s="27"/>
      <c r="L484" s="21">
        <f t="shared" ref="L484:L526" si="292">SUM(L477:L483)</f>
        <v>68.41</v>
      </c>
    </row>
    <row r="485" spans="1:12" ht="15" x14ac:dyDescent="0.25">
      <c r="A485" s="28">
        <f>A477</f>
        <v>2</v>
      </c>
      <c r="B485" s="14">
        <f>B477</f>
        <v>5</v>
      </c>
      <c r="C485" s="10" t="s">
        <v>24</v>
      </c>
      <c r="D485" s="12" t="s">
        <v>23</v>
      </c>
      <c r="E485" s="61" t="s">
        <v>132</v>
      </c>
      <c r="F485" s="51">
        <v>200</v>
      </c>
      <c r="G485" s="51">
        <v>1.25</v>
      </c>
      <c r="H485" s="51">
        <v>0</v>
      </c>
      <c r="I485" s="51">
        <v>16.25</v>
      </c>
      <c r="J485" s="51">
        <v>117.5</v>
      </c>
      <c r="K485" s="52" t="s">
        <v>48</v>
      </c>
      <c r="L485" s="51">
        <v>45.6</v>
      </c>
    </row>
    <row r="486" spans="1:12" ht="15" x14ac:dyDescent="0.25">
      <c r="A486" s="25"/>
      <c r="B486" s="16"/>
      <c r="C486" s="11"/>
      <c r="D486" s="6"/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6"/>
      <c r="B488" s="18"/>
      <c r="C488" s="8"/>
      <c r="D488" s="19" t="s">
        <v>38</v>
      </c>
      <c r="E488" s="9"/>
      <c r="F488" s="21">
        <f>F485</f>
        <v>200</v>
      </c>
      <c r="G488" s="21">
        <f>G485</f>
        <v>1.25</v>
      </c>
      <c r="H488" s="21">
        <f>H485</f>
        <v>0</v>
      </c>
      <c r="I488" s="21">
        <f>I485</f>
        <v>16.25</v>
      </c>
      <c r="J488" s="21">
        <f>J485</f>
        <v>117.5</v>
      </c>
      <c r="K488" s="27"/>
      <c r="L488" s="21">
        <f>L485</f>
        <v>45.6</v>
      </c>
    </row>
    <row r="489" spans="1:12" ht="25.5" x14ac:dyDescent="0.25">
      <c r="A489" s="28">
        <f>A477</f>
        <v>2</v>
      </c>
      <c r="B489" s="14">
        <f>B477</f>
        <v>5</v>
      </c>
      <c r="C489" s="10" t="s">
        <v>25</v>
      </c>
      <c r="D489" s="7" t="s">
        <v>26</v>
      </c>
      <c r="E489" s="50" t="s">
        <v>125</v>
      </c>
      <c r="F489" s="51">
        <v>80</v>
      </c>
      <c r="G489" s="51">
        <v>0.78400000000000003</v>
      </c>
      <c r="H489" s="51">
        <v>4.1040000000000001</v>
      </c>
      <c r="I489" s="51">
        <v>3.6320000000000001</v>
      </c>
      <c r="J489" s="51">
        <v>90.6</v>
      </c>
      <c r="K489" s="52">
        <v>18</v>
      </c>
      <c r="L489" s="51">
        <v>29.7</v>
      </c>
    </row>
    <row r="490" spans="1:12" ht="15" x14ac:dyDescent="0.25">
      <c r="A490" s="25"/>
      <c r="B490" s="16"/>
      <c r="C490" s="11"/>
      <c r="D490" s="7" t="s">
        <v>27</v>
      </c>
      <c r="E490" s="50" t="s">
        <v>126</v>
      </c>
      <c r="F490" s="51">
        <v>200</v>
      </c>
      <c r="G490" s="51">
        <v>1.1200000000000001</v>
      </c>
      <c r="H490" s="51">
        <v>3.8</v>
      </c>
      <c r="I490" s="51">
        <v>9</v>
      </c>
      <c r="J490" s="51">
        <v>155</v>
      </c>
      <c r="K490" s="52">
        <v>9</v>
      </c>
      <c r="L490" s="51">
        <v>8.4</v>
      </c>
    </row>
    <row r="491" spans="1:12" ht="15" x14ac:dyDescent="0.25">
      <c r="A491" s="25"/>
      <c r="B491" s="16"/>
      <c r="C491" s="11"/>
      <c r="D491" s="7" t="s">
        <v>28</v>
      </c>
      <c r="E491" s="50" t="s">
        <v>127</v>
      </c>
      <c r="F491" s="51">
        <v>90</v>
      </c>
      <c r="G491" s="51">
        <v>15.2</v>
      </c>
      <c r="H491" s="51">
        <v>14.8</v>
      </c>
      <c r="I491" s="51">
        <v>3.51</v>
      </c>
      <c r="J491" s="51">
        <v>208</v>
      </c>
      <c r="K491" s="52" t="s">
        <v>128</v>
      </c>
      <c r="L491" s="51">
        <v>75.16</v>
      </c>
    </row>
    <row r="492" spans="1:12" ht="15" x14ac:dyDescent="0.25">
      <c r="A492" s="25"/>
      <c r="B492" s="16"/>
      <c r="C492" s="11"/>
      <c r="D492" s="7" t="s">
        <v>29</v>
      </c>
      <c r="E492" s="50" t="s">
        <v>71</v>
      </c>
      <c r="F492" s="51">
        <v>150</v>
      </c>
      <c r="G492" s="51">
        <v>5.4</v>
      </c>
      <c r="H492" s="51">
        <v>6.6</v>
      </c>
      <c r="I492" s="51">
        <v>32</v>
      </c>
      <c r="J492" s="51">
        <v>130</v>
      </c>
      <c r="K492" s="52">
        <v>56</v>
      </c>
      <c r="L492" s="51">
        <v>8.9</v>
      </c>
    </row>
    <row r="493" spans="1:12" ht="15" x14ac:dyDescent="0.25">
      <c r="A493" s="25"/>
      <c r="B493" s="16"/>
      <c r="C493" s="11"/>
      <c r="D493" s="7" t="s">
        <v>30</v>
      </c>
      <c r="E493" s="50" t="s">
        <v>53</v>
      </c>
      <c r="F493" s="51">
        <v>250</v>
      </c>
      <c r="G493" s="51">
        <v>0</v>
      </c>
      <c r="H493" s="51">
        <v>0</v>
      </c>
      <c r="I493" s="51">
        <v>28.75</v>
      </c>
      <c r="J493" s="51">
        <v>115</v>
      </c>
      <c r="K493" s="52" t="s">
        <v>48</v>
      </c>
      <c r="L493" s="51">
        <v>24.5</v>
      </c>
    </row>
    <row r="494" spans="1:12" ht="15" x14ac:dyDescent="0.25">
      <c r="A494" s="25"/>
      <c r="B494" s="16"/>
      <c r="C494" s="11"/>
      <c r="D494" s="7" t="s">
        <v>31</v>
      </c>
      <c r="E494" s="50" t="s">
        <v>57</v>
      </c>
      <c r="F494" s="51">
        <v>20</v>
      </c>
      <c r="G494" s="51">
        <v>1.62</v>
      </c>
      <c r="H494" s="51">
        <v>0.2</v>
      </c>
      <c r="I494" s="51">
        <v>17</v>
      </c>
      <c r="J494" s="51">
        <v>48.9</v>
      </c>
      <c r="K494" s="52" t="s">
        <v>48</v>
      </c>
      <c r="L494" s="51">
        <v>1.4</v>
      </c>
    </row>
    <row r="495" spans="1:12" ht="15" x14ac:dyDescent="0.25">
      <c r="A495" s="25"/>
      <c r="B495" s="16"/>
      <c r="C495" s="11"/>
      <c r="D495" s="7" t="s">
        <v>32</v>
      </c>
      <c r="E495" s="50" t="s">
        <v>58</v>
      </c>
      <c r="F495" s="51">
        <v>30</v>
      </c>
      <c r="G495" s="51">
        <v>1.95</v>
      </c>
      <c r="H495" s="51">
        <v>0.3</v>
      </c>
      <c r="I495" s="51">
        <v>28</v>
      </c>
      <c r="J495" s="51">
        <v>75</v>
      </c>
      <c r="K495" s="52" t="s">
        <v>48</v>
      </c>
      <c r="L495" s="51">
        <v>2.2200000000000002</v>
      </c>
    </row>
    <row r="496" spans="1:12" ht="15" x14ac:dyDescent="0.25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6"/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6"/>
      <c r="B498" s="18"/>
      <c r="C498" s="8"/>
      <c r="D498" s="19" t="s">
        <v>38</v>
      </c>
      <c r="E498" s="9"/>
      <c r="F498" s="21">
        <f>F495+F494+F493+F492+F491+F490+F489</f>
        <v>820</v>
      </c>
      <c r="G498" s="21">
        <f>G495+G494+G493+G491+G490+G489</f>
        <v>20.673999999999999</v>
      </c>
      <c r="H498" s="21">
        <f>H495+H494+H493+H491+H490+H489</f>
        <v>23.204000000000001</v>
      </c>
      <c r="I498" s="21">
        <f>I495+I494+I493+I491+I490+I489</f>
        <v>89.89200000000001</v>
      </c>
      <c r="J498" s="21">
        <f>J495+J494+J493+J492+J491+J490+J489</f>
        <v>822.5</v>
      </c>
      <c r="K498" s="27"/>
      <c r="L498" s="21">
        <f>L495+L494+L493+L492+L491+L490+L489</f>
        <v>150.28</v>
      </c>
    </row>
    <row r="499" spans="1:12" ht="25.5" x14ac:dyDescent="0.25">
      <c r="A499" s="28">
        <f>A477</f>
        <v>2</v>
      </c>
      <c r="B499" s="14">
        <f>B477</f>
        <v>5</v>
      </c>
      <c r="C499" s="10" t="s">
        <v>33</v>
      </c>
      <c r="D499" s="12" t="s">
        <v>34</v>
      </c>
      <c r="E499" s="50" t="s">
        <v>196</v>
      </c>
      <c r="F499" s="51">
        <v>65</v>
      </c>
      <c r="G499" s="51">
        <v>9.49</v>
      </c>
      <c r="H499" s="51">
        <v>16.510000000000002</v>
      </c>
      <c r="I499" s="51">
        <v>21.19</v>
      </c>
      <c r="J499" s="51">
        <v>126</v>
      </c>
      <c r="K499" s="52" t="s">
        <v>200</v>
      </c>
      <c r="L499" s="51">
        <v>42.86</v>
      </c>
    </row>
    <row r="500" spans="1:12" ht="15" x14ac:dyDescent="0.25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6" t="s">
        <v>37</v>
      </c>
      <c r="E501" s="50" t="s">
        <v>72</v>
      </c>
      <c r="F501" s="51">
        <v>250</v>
      </c>
      <c r="G501" s="51">
        <v>7</v>
      </c>
      <c r="H501" s="51">
        <v>6.25</v>
      </c>
      <c r="I501" s="51">
        <v>10</v>
      </c>
      <c r="J501" s="51">
        <v>125</v>
      </c>
      <c r="K501" s="52" t="s">
        <v>48</v>
      </c>
      <c r="L501" s="51">
        <v>22.4</v>
      </c>
    </row>
    <row r="502" spans="1:12" ht="15" x14ac:dyDescent="0.25">
      <c r="A502" s="25"/>
      <c r="B502" s="16"/>
      <c r="C502" s="11"/>
      <c r="D502" s="6" t="s">
        <v>138</v>
      </c>
      <c r="E502" s="50" t="s">
        <v>92</v>
      </c>
      <c r="F502" s="51">
        <v>20</v>
      </c>
      <c r="G502" s="51">
        <v>2.2000000000000002</v>
      </c>
      <c r="H502" s="51">
        <v>9.8000000000000007</v>
      </c>
      <c r="I502" s="51">
        <v>7</v>
      </c>
      <c r="J502" s="51">
        <v>101.5</v>
      </c>
      <c r="K502" s="52" t="s">
        <v>48</v>
      </c>
      <c r="L502" s="51">
        <v>9.74</v>
      </c>
    </row>
    <row r="503" spans="1:12" ht="15" x14ac:dyDescent="0.25">
      <c r="A503" s="26"/>
      <c r="B503" s="18"/>
      <c r="C503" s="8"/>
      <c r="D503" s="19" t="s">
        <v>38</v>
      </c>
      <c r="E503" s="9"/>
      <c r="F503" s="21">
        <f>F502+F501+F499</f>
        <v>335</v>
      </c>
      <c r="G503" s="21">
        <f>G502+G501+G499</f>
        <v>18.689999999999998</v>
      </c>
      <c r="H503" s="21">
        <f>H502+H501+H499</f>
        <v>32.56</v>
      </c>
      <c r="I503" s="21">
        <f>I502+I501+I499</f>
        <v>38.19</v>
      </c>
      <c r="J503" s="21">
        <f>J502+J501+J499</f>
        <v>352.5</v>
      </c>
      <c r="K503" s="27"/>
      <c r="L503" s="21">
        <f>L500+L499</f>
        <v>42.86</v>
      </c>
    </row>
    <row r="504" spans="1:12" ht="25.5" x14ac:dyDescent="0.25">
      <c r="A504" s="28">
        <f>A477</f>
        <v>2</v>
      </c>
      <c r="B504" s="14">
        <f>B477</f>
        <v>5</v>
      </c>
      <c r="C504" s="10" t="s">
        <v>35</v>
      </c>
      <c r="D504" s="7" t="s">
        <v>21</v>
      </c>
      <c r="E504" s="50" t="s">
        <v>197</v>
      </c>
      <c r="F504" s="51">
        <v>90</v>
      </c>
      <c r="G504" s="51">
        <v>16.440000000000001</v>
      </c>
      <c r="H504" s="51">
        <v>16.32</v>
      </c>
      <c r="I504" s="51">
        <v>14.64</v>
      </c>
      <c r="J504" s="51">
        <v>100.5</v>
      </c>
      <c r="K504" s="52" t="s">
        <v>201</v>
      </c>
      <c r="L504" s="51">
        <v>70.25</v>
      </c>
    </row>
    <row r="505" spans="1:12" ht="15" x14ac:dyDescent="0.25">
      <c r="A505" s="25"/>
      <c r="B505" s="16"/>
      <c r="C505" s="11"/>
      <c r="D505" s="7" t="s">
        <v>29</v>
      </c>
      <c r="E505" s="50" t="s">
        <v>82</v>
      </c>
      <c r="F505" s="51">
        <v>150</v>
      </c>
      <c r="G505" s="51">
        <v>3.1949999999999998</v>
      </c>
      <c r="H505" s="51">
        <v>6.06</v>
      </c>
      <c r="I505" s="51">
        <v>23.295000000000002</v>
      </c>
      <c r="J505" s="51">
        <v>99.1</v>
      </c>
      <c r="K505" s="52">
        <v>241</v>
      </c>
      <c r="L505" s="51">
        <v>12.6</v>
      </c>
    </row>
    <row r="506" spans="1:12" ht="25.5" x14ac:dyDescent="0.25">
      <c r="A506" s="25"/>
      <c r="B506" s="16"/>
      <c r="C506" s="11"/>
      <c r="D506" s="7" t="s">
        <v>30</v>
      </c>
      <c r="E506" s="50" t="s">
        <v>198</v>
      </c>
      <c r="F506" s="51">
        <v>200</v>
      </c>
      <c r="G506" s="51">
        <v>0.2</v>
      </c>
      <c r="H506" s="51">
        <v>0</v>
      </c>
      <c r="I506" s="51">
        <v>13</v>
      </c>
      <c r="J506" s="51">
        <v>53</v>
      </c>
      <c r="K506" s="52" t="s">
        <v>202</v>
      </c>
      <c r="L506" s="51">
        <v>15.6</v>
      </c>
    </row>
    <row r="507" spans="1:12" ht="15" x14ac:dyDescent="0.25">
      <c r="A507" s="25"/>
      <c r="B507" s="16"/>
      <c r="C507" s="11"/>
      <c r="D507" s="7" t="s">
        <v>223</v>
      </c>
      <c r="E507" s="50" t="s">
        <v>57</v>
      </c>
      <c r="F507" s="51">
        <v>20</v>
      </c>
      <c r="G507" s="51">
        <v>1.62</v>
      </c>
      <c r="H507" s="51">
        <v>0.2</v>
      </c>
      <c r="I507" s="51">
        <v>17</v>
      </c>
      <c r="J507" s="51">
        <v>48.9</v>
      </c>
      <c r="K507" s="52" t="s">
        <v>48</v>
      </c>
      <c r="L507" s="51">
        <v>1.4</v>
      </c>
    </row>
    <row r="508" spans="1:12" ht="15" x14ac:dyDescent="0.25">
      <c r="A508" s="25"/>
      <c r="B508" s="16"/>
      <c r="C508" s="11"/>
      <c r="D508" s="6" t="s">
        <v>32</v>
      </c>
      <c r="E508" s="50" t="s">
        <v>58</v>
      </c>
      <c r="F508" s="51">
        <v>50</v>
      </c>
      <c r="G508" s="51">
        <v>3.25</v>
      </c>
      <c r="H508" s="51">
        <v>0.5</v>
      </c>
      <c r="I508" s="51">
        <v>28</v>
      </c>
      <c r="J508" s="51">
        <v>250</v>
      </c>
      <c r="K508" s="52" t="s">
        <v>48</v>
      </c>
      <c r="L508" s="51">
        <v>3.7</v>
      </c>
    </row>
    <row r="509" spans="1:12" ht="25.5" x14ac:dyDescent="0.25">
      <c r="A509" s="25"/>
      <c r="B509" s="16"/>
      <c r="C509" s="11"/>
      <c r="D509" s="6" t="s">
        <v>26</v>
      </c>
      <c r="E509" s="61" t="s">
        <v>199</v>
      </c>
      <c r="F509" s="51">
        <v>100</v>
      </c>
      <c r="G509" s="51">
        <v>0.8</v>
      </c>
      <c r="H509" s="51">
        <v>0.1</v>
      </c>
      <c r="I509" s="51">
        <v>2.2999999999999998</v>
      </c>
      <c r="J509" s="51">
        <v>36</v>
      </c>
      <c r="K509" s="52">
        <v>247</v>
      </c>
      <c r="L509" s="51">
        <v>19.5</v>
      </c>
    </row>
    <row r="510" spans="1:12" ht="15" x14ac:dyDescent="0.25">
      <c r="A510" s="26"/>
      <c r="B510" s="18"/>
      <c r="C510" s="8"/>
      <c r="D510" s="19" t="s">
        <v>38</v>
      </c>
      <c r="E510" s="9"/>
      <c r="F510" s="21">
        <f>SUM(F504:F509)</f>
        <v>610</v>
      </c>
      <c r="G510" s="62">
        <f>G509+G508+G507+G506+G505+G504</f>
        <v>25.505000000000003</v>
      </c>
      <c r="H510" s="21">
        <f>SUM(H504:H509)</f>
        <v>23.18</v>
      </c>
      <c r="I510" s="21">
        <f>SUM(I504:I509)</f>
        <v>98.234999999999999</v>
      </c>
      <c r="J510" s="21">
        <f>SUM(J504:J509)</f>
        <v>587.5</v>
      </c>
      <c r="K510" s="27"/>
      <c r="L510" s="62">
        <f>SUM(L504:L509)</f>
        <v>123.05</v>
      </c>
    </row>
    <row r="511" spans="1:12" ht="15" x14ac:dyDescent="0.25">
      <c r="A511" s="28">
        <f>A477</f>
        <v>2</v>
      </c>
      <c r="B511" s="14">
        <f>B477</f>
        <v>5</v>
      </c>
      <c r="C511" s="10" t="s">
        <v>36</v>
      </c>
      <c r="D511" s="12" t="s">
        <v>37</v>
      </c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12" t="s">
        <v>34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12" t="s">
        <v>30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20" t="s">
        <v>38</v>
      </c>
      <c r="E517" s="9"/>
      <c r="F517" s="21">
        <v>0</v>
      </c>
      <c r="G517" s="21">
        <v>0</v>
      </c>
      <c r="H517" s="21">
        <v>0</v>
      </c>
      <c r="I517" s="21">
        <v>0</v>
      </c>
      <c r="J517" s="21">
        <v>0</v>
      </c>
      <c r="K517" s="27"/>
      <c r="L517" s="21">
        <v>0</v>
      </c>
    </row>
    <row r="518" spans="1:12" ht="15.75" customHeight="1" thickBot="1" x14ac:dyDescent="0.25">
      <c r="A518" s="31">
        <f>A477</f>
        <v>2</v>
      </c>
      <c r="B518" s="32">
        <f>B477</f>
        <v>5</v>
      </c>
      <c r="C518" s="71" t="s">
        <v>4</v>
      </c>
      <c r="D518" s="72"/>
      <c r="E518" s="33"/>
      <c r="F518" s="34">
        <f>F510+F503+F498+F488+F484</f>
        <v>2465</v>
      </c>
      <c r="G518" s="34">
        <f>G510+G503+G498+G488+G484</f>
        <v>85.218999999999994</v>
      </c>
      <c r="H518" s="34">
        <f t="shared" ref="H518" si="293">H484+H488+H498+H503+H510+H517</f>
        <v>106.934</v>
      </c>
      <c r="I518" s="34">
        <f t="shared" ref="I518" si="294">I484+I488+I498+I503+I510+I517</f>
        <v>330.55700000000002</v>
      </c>
      <c r="J518" s="34">
        <f t="shared" ref="J518" si="295">J484+J488+J498+J503+J510+J517</f>
        <v>2350</v>
      </c>
      <c r="K518" s="35"/>
      <c r="L518" s="34">
        <f>L510+L503+L498+L488+L484</f>
        <v>430.20000000000005</v>
      </c>
    </row>
    <row r="519" spans="1:12" ht="15" x14ac:dyDescent="0.25">
      <c r="A519" s="22">
        <v>2</v>
      </c>
      <c r="B519" s="23">
        <v>6</v>
      </c>
      <c r="C519" s="24" t="s">
        <v>20</v>
      </c>
      <c r="D519" s="5" t="s">
        <v>21</v>
      </c>
      <c r="E519" s="47" t="s">
        <v>203</v>
      </c>
      <c r="F519" s="48">
        <v>150</v>
      </c>
      <c r="G519" s="48">
        <v>5.2</v>
      </c>
      <c r="H519" s="48">
        <v>4.88</v>
      </c>
      <c r="I519" s="48">
        <v>28.9</v>
      </c>
      <c r="J519" s="48">
        <v>121</v>
      </c>
      <c r="K519" s="49">
        <v>115</v>
      </c>
      <c r="L519" s="48">
        <v>14.5</v>
      </c>
    </row>
    <row r="520" spans="1:12" ht="15" x14ac:dyDescent="0.25">
      <c r="A520" s="25"/>
      <c r="B520" s="16"/>
      <c r="C520" s="11"/>
      <c r="D520" s="6" t="s">
        <v>37</v>
      </c>
      <c r="E520" s="50" t="s">
        <v>175</v>
      </c>
      <c r="F520" s="51">
        <v>150</v>
      </c>
      <c r="G520" s="51">
        <v>24</v>
      </c>
      <c r="H520" s="51">
        <v>0.75</v>
      </c>
      <c r="I520" s="51">
        <v>15</v>
      </c>
      <c r="J520" s="51">
        <v>110</v>
      </c>
      <c r="K520" s="52" t="s">
        <v>48</v>
      </c>
      <c r="L520" s="51">
        <v>47</v>
      </c>
    </row>
    <row r="521" spans="1:12" ht="15" x14ac:dyDescent="0.25">
      <c r="A521" s="25"/>
      <c r="B521" s="16"/>
      <c r="C521" s="11"/>
      <c r="D521" s="7" t="s">
        <v>22</v>
      </c>
      <c r="E521" s="50" t="s">
        <v>49</v>
      </c>
      <c r="F521" s="51">
        <v>200</v>
      </c>
      <c r="G521" s="51">
        <v>4.01</v>
      </c>
      <c r="H521" s="51">
        <v>5.56</v>
      </c>
      <c r="I521" s="51">
        <v>21.05</v>
      </c>
      <c r="J521" s="51">
        <v>140</v>
      </c>
      <c r="K521" s="52">
        <v>74</v>
      </c>
      <c r="L521" s="51">
        <v>15.56</v>
      </c>
    </row>
    <row r="522" spans="1:12" ht="15" x14ac:dyDescent="0.25">
      <c r="A522" s="25"/>
      <c r="B522" s="16"/>
      <c r="C522" s="11"/>
      <c r="D522" s="7" t="s">
        <v>223</v>
      </c>
      <c r="E522" s="50" t="s">
        <v>57</v>
      </c>
      <c r="F522" s="51">
        <v>20</v>
      </c>
      <c r="G522" s="51">
        <v>1.62</v>
      </c>
      <c r="H522" s="51">
        <v>0.2</v>
      </c>
      <c r="I522" s="51">
        <v>17</v>
      </c>
      <c r="J522" s="51">
        <v>49</v>
      </c>
      <c r="K522" s="52" t="s">
        <v>48</v>
      </c>
      <c r="L522" s="51">
        <v>1.4</v>
      </c>
    </row>
    <row r="523" spans="1:12" ht="15" x14ac:dyDescent="0.25">
      <c r="A523" s="25"/>
      <c r="B523" s="16"/>
      <c r="C523" s="11"/>
      <c r="D523" s="7" t="s">
        <v>23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6" t="s">
        <v>37</v>
      </c>
      <c r="E524" s="50" t="s">
        <v>47</v>
      </c>
      <c r="F524" s="51">
        <v>10</v>
      </c>
      <c r="G524" s="51">
        <v>0.1</v>
      </c>
      <c r="H524" s="51">
        <v>7.25</v>
      </c>
      <c r="I524" s="51">
        <v>0.14000000000000001</v>
      </c>
      <c r="J524" s="51">
        <v>50</v>
      </c>
      <c r="K524" s="52" t="s">
        <v>48</v>
      </c>
      <c r="L524" s="51">
        <v>8.34</v>
      </c>
    </row>
    <row r="525" spans="1:12" ht="15" x14ac:dyDescent="0.25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6"/>
      <c r="B526" s="18"/>
      <c r="C526" s="8"/>
      <c r="D526" s="19" t="s">
        <v>38</v>
      </c>
      <c r="E526" s="9"/>
      <c r="F526" s="21">
        <f>SUM(F519:F525)</f>
        <v>530</v>
      </c>
      <c r="G526" s="21">
        <f t="shared" ref="G526" si="296">SUM(G519:G525)</f>
        <v>34.93</v>
      </c>
      <c r="H526" s="21">
        <f t="shared" ref="H526" si="297">SUM(H519:H525)</f>
        <v>18.64</v>
      </c>
      <c r="I526" s="21">
        <f t="shared" ref="I526" si="298">SUM(I519:I525)</f>
        <v>82.09</v>
      </c>
      <c r="J526" s="21">
        <f t="shared" ref="J526" si="299">SUM(J519:J525)</f>
        <v>470</v>
      </c>
      <c r="K526" s="27"/>
      <c r="L526" s="21">
        <f t="shared" si="292"/>
        <v>86.800000000000011</v>
      </c>
    </row>
    <row r="527" spans="1:12" ht="15" x14ac:dyDescent="0.25">
      <c r="A527" s="28">
        <f>A519</f>
        <v>2</v>
      </c>
      <c r="B527" s="14">
        <f>B519</f>
        <v>6</v>
      </c>
      <c r="C527" s="10" t="s">
        <v>24</v>
      </c>
      <c r="D527" s="12" t="s">
        <v>23</v>
      </c>
      <c r="E527" s="50" t="s">
        <v>204</v>
      </c>
      <c r="F527" s="51">
        <v>200</v>
      </c>
      <c r="G527" s="51">
        <v>4.96</v>
      </c>
      <c r="H527" s="51">
        <v>2.7</v>
      </c>
      <c r="I527" s="51">
        <v>19.43</v>
      </c>
      <c r="J527" s="51">
        <v>117.5</v>
      </c>
      <c r="K527" s="52">
        <v>2</v>
      </c>
      <c r="L527" s="51">
        <v>53.74</v>
      </c>
    </row>
    <row r="528" spans="1:12" ht="15" x14ac:dyDescent="0.25">
      <c r="A528" s="25"/>
      <c r="B528" s="16"/>
      <c r="C528" s="11"/>
      <c r="D528" s="6"/>
      <c r="E528" s="50"/>
      <c r="F528" s="51"/>
      <c r="G528" s="51"/>
      <c r="H528" s="51"/>
      <c r="I528" s="51"/>
      <c r="J528" s="51"/>
      <c r="K528" s="52">
        <v>2</v>
      </c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6"/>
      <c r="B530" s="18"/>
      <c r="C530" s="8"/>
      <c r="D530" s="19" t="s">
        <v>38</v>
      </c>
      <c r="E530" s="9"/>
      <c r="F530" s="21">
        <f>SUM(F527:F529)</f>
        <v>200</v>
      </c>
      <c r="G530" s="21">
        <f t="shared" ref="G530" si="300">SUM(G527:G529)</f>
        <v>4.96</v>
      </c>
      <c r="H530" s="21">
        <f t="shared" ref="H530" si="301">SUM(H527:H529)</f>
        <v>2.7</v>
      </c>
      <c r="I530" s="21">
        <f t="shared" ref="I530" si="302">SUM(I527:I529)</f>
        <v>19.43</v>
      </c>
      <c r="J530" s="21">
        <f t="shared" ref="J530" si="303">SUM(J527:J529)</f>
        <v>117.5</v>
      </c>
      <c r="K530" s="27"/>
      <c r="L530" s="21">
        <f>L528</f>
        <v>0</v>
      </c>
    </row>
    <row r="531" spans="1:12" ht="15" x14ac:dyDescent="0.25">
      <c r="A531" s="28">
        <f>A519</f>
        <v>2</v>
      </c>
      <c r="B531" s="14">
        <f>B519</f>
        <v>6</v>
      </c>
      <c r="C531" s="10" t="s">
        <v>25</v>
      </c>
      <c r="D531" s="7" t="s">
        <v>26</v>
      </c>
      <c r="E531" s="50" t="s">
        <v>205</v>
      </c>
      <c r="F531" s="51">
        <v>80</v>
      </c>
      <c r="G531" s="51">
        <v>0.89600000000000002</v>
      </c>
      <c r="H531" s="51">
        <v>3</v>
      </c>
      <c r="I531" s="51">
        <v>4.976</v>
      </c>
      <c r="J531" s="51">
        <v>52.6</v>
      </c>
      <c r="K531" s="52">
        <v>248</v>
      </c>
      <c r="L531" s="51">
        <v>4.42</v>
      </c>
    </row>
    <row r="532" spans="1:12" ht="15" x14ac:dyDescent="0.25">
      <c r="A532" s="25"/>
      <c r="B532" s="16"/>
      <c r="C532" s="11"/>
      <c r="D532" s="7" t="s">
        <v>27</v>
      </c>
      <c r="E532" s="50" t="s">
        <v>206</v>
      </c>
      <c r="F532" s="51">
        <v>250</v>
      </c>
      <c r="G532" s="51">
        <v>5.03</v>
      </c>
      <c r="H532" s="51">
        <v>11.3</v>
      </c>
      <c r="I532" s="51">
        <v>32.380000000000003</v>
      </c>
      <c r="J532" s="51">
        <v>127</v>
      </c>
      <c r="K532" s="52">
        <v>42</v>
      </c>
      <c r="L532" s="51">
        <v>6.72</v>
      </c>
    </row>
    <row r="533" spans="1:12" ht="15" x14ac:dyDescent="0.25">
      <c r="A533" s="25"/>
      <c r="B533" s="16"/>
      <c r="C533" s="11"/>
      <c r="D533" s="7" t="s">
        <v>28</v>
      </c>
      <c r="E533" s="50" t="s">
        <v>207</v>
      </c>
      <c r="F533" s="51">
        <v>240</v>
      </c>
      <c r="G533" s="51">
        <v>19.899999999999999</v>
      </c>
      <c r="H533" s="51">
        <v>26.76</v>
      </c>
      <c r="I533" s="51">
        <v>28.92</v>
      </c>
      <c r="J533" s="51">
        <v>379</v>
      </c>
      <c r="K533" s="52">
        <v>180</v>
      </c>
      <c r="L533" s="51">
        <v>93.7</v>
      </c>
    </row>
    <row r="534" spans="1:12" ht="15" x14ac:dyDescent="0.25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7" t="s">
        <v>30</v>
      </c>
      <c r="E535" s="50" t="s">
        <v>53</v>
      </c>
      <c r="F535" s="51">
        <v>250</v>
      </c>
      <c r="G535" s="51">
        <v>0</v>
      </c>
      <c r="H535" s="51">
        <v>0</v>
      </c>
      <c r="I535" s="51">
        <v>28.75</v>
      </c>
      <c r="J535" s="51">
        <v>115</v>
      </c>
      <c r="K535" s="52" t="s">
        <v>48</v>
      </c>
      <c r="L535" s="51">
        <v>24.5</v>
      </c>
    </row>
    <row r="536" spans="1:12" ht="15" x14ac:dyDescent="0.25">
      <c r="A536" s="25"/>
      <c r="B536" s="16"/>
      <c r="C536" s="11"/>
      <c r="D536" s="7" t="s">
        <v>31</v>
      </c>
      <c r="E536" s="50" t="s">
        <v>57</v>
      </c>
      <c r="F536" s="51">
        <v>20</v>
      </c>
      <c r="G536" s="51">
        <v>1.62</v>
      </c>
      <c r="H536" s="51">
        <v>0.2</v>
      </c>
      <c r="I536" s="51">
        <v>17</v>
      </c>
      <c r="J536" s="51">
        <v>48.9</v>
      </c>
      <c r="K536" s="52" t="s">
        <v>48</v>
      </c>
      <c r="L536" s="51">
        <v>1.4</v>
      </c>
    </row>
    <row r="537" spans="1:12" ht="15" x14ac:dyDescent="0.25">
      <c r="A537" s="25"/>
      <c r="B537" s="16"/>
      <c r="C537" s="11"/>
      <c r="D537" s="7" t="s">
        <v>32</v>
      </c>
      <c r="E537" s="50" t="s">
        <v>58</v>
      </c>
      <c r="F537" s="51">
        <v>40</v>
      </c>
      <c r="G537" s="51">
        <v>2.6</v>
      </c>
      <c r="H537" s="51">
        <v>0.4</v>
      </c>
      <c r="I537" s="51">
        <v>25</v>
      </c>
      <c r="J537" s="51">
        <v>100</v>
      </c>
      <c r="K537" s="52" t="s">
        <v>48</v>
      </c>
      <c r="L537" s="51">
        <v>1.48</v>
      </c>
    </row>
    <row r="538" spans="1:12" ht="15" x14ac:dyDescent="0.25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6"/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6"/>
      <c r="B540" s="18"/>
      <c r="C540" s="8"/>
      <c r="D540" s="19" t="s">
        <v>38</v>
      </c>
      <c r="E540" s="9"/>
      <c r="F540" s="21">
        <f>SUM(F531:F539)</f>
        <v>880</v>
      </c>
      <c r="G540" s="21">
        <f t="shared" ref="G540" si="304">SUM(G531:G539)</f>
        <v>30.046000000000003</v>
      </c>
      <c r="H540" s="21">
        <f t="shared" ref="H540" si="305">SUM(H531:H539)</f>
        <v>41.660000000000004</v>
      </c>
      <c r="I540" s="21">
        <f t="shared" ref="I540" si="306">SUM(I531:I539)</f>
        <v>137.02600000000001</v>
      </c>
      <c r="J540" s="21">
        <f t="shared" ref="J540" si="307">SUM(J531:J539)</f>
        <v>822.5</v>
      </c>
      <c r="K540" s="27"/>
      <c r="L540" s="21">
        <f>SUM(L531:L537)</f>
        <v>132.22</v>
      </c>
    </row>
    <row r="541" spans="1:12" ht="15" x14ac:dyDescent="0.25">
      <c r="A541" s="28">
        <f>A519</f>
        <v>2</v>
      </c>
      <c r="B541" s="14">
        <f>B519</f>
        <v>6</v>
      </c>
      <c r="C541" s="10" t="s">
        <v>33</v>
      </c>
      <c r="D541" s="12" t="s">
        <v>34</v>
      </c>
      <c r="E541" s="50" t="s">
        <v>208</v>
      </c>
      <c r="F541" s="51">
        <v>50</v>
      </c>
      <c r="G541" s="51">
        <v>5.7</v>
      </c>
      <c r="H541" s="51">
        <v>5.39</v>
      </c>
      <c r="I541" s="51">
        <v>17.899999999999999</v>
      </c>
      <c r="J541" s="51">
        <v>200</v>
      </c>
      <c r="K541" s="52">
        <v>78</v>
      </c>
      <c r="L541" s="51">
        <v>30</v>
      </c>
    </row>
    <row r="542" spans="1:12" ht="15" x14ac:dyDescent="0.25">
      <c r="A542" s="25"/>
      <c r="B542" s="16"/>
      <c r="C542" s="11"/>
      <c r="D542" s="12" t="s">
        <v>30</v>
      </c>
      <c r="E542" s="50" t="s">
        <v>54</v>
      </c>
      <c r="F542" s="51">
        <v>250</v>
      </c>
      <c r="G542" s="51">
        <v>7</v>
      </c>
      <c r="H542" s="51">
        <v>8.75</v>
      </c>
      <c r="I542" s="51">
        <v>11.75</v>
      </c>
      <c r="J542" s="51">
        <v>152.5</v>
      </c>
      <c r="K542" s="52" t="s">
        <v>48</v>
      </c>
      <c r="L542" s="51">
        <v>21.75</v>
      </c>
    </row>
    <row r="543" spans="1:12" ht="15" x14ac:dyDescent="0.25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6"/>
      <c r="B545" s="18"/>
      <c r="C545" s="8"/>
      <c r="D545" s="19" t="s">
        <v>38</v>
      </c>
      <c r="E545" s="9"/>
      <c r="F545" s="21">
        <f>SUM(F541:F544)</f>
        <v>300</v>
      </c>
      <c r="G545" s="21">
        <f t="shared" ref="G545" si="308">SUM(G541:G544)</f>
        <v>12.7</v>
      </c>
      <c r="H545" s="21">
        <f t="shared" ref="H545" si="309">SUM(H541:H544)</f>
        <v>14.14</v>
      </c>
      <c r="I545" s="21">
        <f t="shared" ref="I545" si="310">SUM(I541:I544)</f>
        <v>29.65</v>
      </c>
      <c r="J545" s="21">
        <f t="shared" ref="J545" si="311">SUM(J541:J544)</f>
        <v>352.5</v>
      </c>
      <c r="K545" s="27"/>
      <c r="L545" s="21">
        <f>L542+L541</f>
        <v>51.75</v>
      </c>
    </row>
    <row r="546" spans="1:12" ht="25.5" x14ac:dyDescent="0.25">
      <c r="A546" s="28">
        <f>A519</f>
        <v>2</v>
      </c>
      <c r="B546" s="14">
        <f>B519</f>
        <v>6</v>
      </c>
      <c r="C546" s="10" t="s">
        <v>35</v>
      </c>
      <c r="D546" s="7" t="s">
        <v>21</v>
      </c>
      <c r="E546" s="50" t="s">
        <v>226</v>
      </c>
      <c r="F546" s="51">
        <v>90</v>
      </c>
      <c r="G546" s="51">
        <v>9.27</v>
      </c>
      <c r="H546" s="51">
        <v>5.13</v>
      </c>
      <c r="I546" s="51">
        <v>4.8</v>
      </c>
      <c r="J546" s="51">
        <v>122.5</v>
      </c>
      <c r="K546" s="52">
        <v>172</v>
      </c>
      <c r="L546" s="51">
        <v>24.5</v>
      </c>
    </row>
    <row r="547" spans="1:12" ht="15" x14ac:dyDescent="0.25">
      <c r="A547" s="25"/>
      <c r="B547" s="16"/>
      <c r="C547" s="11"/>
      <c r="D547" s="7" t="s">
        <v>29</v>
      </c>
      <c r="E547" s="50" t="s">
        <v>55</v>
      </c>
      <c r="F547" s="51">
        <v>150</v>
      </c>
      <c r="G547" s="51">
        <v>8.3699999999999992</v>
      </c>
      <c r="H547" s="51">
        <v>8.24</v>
      </c>
      <c r="I547" s="51">
        <v>41.1</v>
      </c>
      <c r="J547" s="51">
        <v>247</v>
      </c>
      <c r="K547" s="52">
        <v>53</v>
      </c>
      <c r="L547" s="51">
        <v>11.8</v>
      </c>
    </row>
    <row r="548" spans="1:12" ht="25.5" x14ac:dyDescent="0.25">
      <c r="A548" s="25"/>
      <c r="B548" s="16"/>
      <c r="C548" s="11"/>
      <c r="D548" s="7" t="s">
        <v>30</v>
      </c>
      <c r="E548" s="50" t="s">
        <v>56</v>
      </c>
      <c r="F548" s="51">
        <v>200</v>
      </c>
      <c r="G548" s="51">
        <v>0.22</v>
      </c>
      <c r="H548" s="51">
        <v>0.04</v>
      </c>
      <c r="I548" s="51">
        <v>17.57</v>
      </c>
      <c r="J548" s="51">
        <v>69</v>
      </c>
      <c r="K548" s="52">
        <v>58</v>
      </c>
      <c r="L548" s="51">
        <v>7.04</v>
      </c>
    </row>
    <row r="549" spans="1:12" ht="15" x14ac:dyDescent="0.25">
      <c r="A549" s="25"/>
      <c r="B549" s="16"/>
      <c r="C549" s="11"/>
      <c r="D549" s="7" t="s">
        <v>223</v>
      </c>
      <c r="E549" s="50" t="s">
        <v>57</v>
      </c>
      <c r="F549" s="51">
        <v>20</v>
      </c>
      <c r="G549" s="51">
        <v>1.62</v>
      </c>
      <c r="H549" s="51">
        <v>0.2</v>
      </c>
      <c r="I549" s="51">
        <v>17</v>
      </c>
      <c r="J549" s="51">
        <v>49</v>
      </c>
      <c r="K549" s="52" t="s">
        <v>48</v>
      </c>
      <c r="L549" s="51">
        <v>1.4</v>
      </c>
    </row>
    <row r="550" spans="1:12" ht="15" x14ac:dyDescent="0.25">
      <c r="A550" s="25"/>
      <c r="B550" s="16"/>
      <c r="C550" s="11"/>
      <c r="D550" s="6" t="s">
        <v>32</v>
      </c>
      <c r="E550" s="50" t="s">
        <v>58</v>
      </c>
      <c r="F550" s="51">
        <v>40</v>
      </c>
      <c r="G550" s="51">
        <v>2.6</v>
      </c>
      <c r="H550" s="51">
        <v>0.4</v>
      </c>
      <c r="I550" s="51">
        <v>25</v>
      </c>
      <c r="J550" s="51">
        <v>100</v>
      </c>
      <c r="K550" s="52" t="s">
        <v>48</v>
      </c>
      <c r="L550" s="51">
        <v>2.96</v>
      </c>
    </row>
    <row r="551" spans="1:12" ht="15" x14ac:dyDescent="0.25">
      <c r="A551" s="25"/>
      <c r="B551" s="16"/>
      <c r="C551" s="11"/>
      <c r="D551" s="6"/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6"/>
      <c r="B552" s="18"/>
      <c r="C552" s="8"/>
      <c r="D552" s="19" t="s">
        <v>38</v>
      </c>
      <c r="E552" s="9"/>
      <c r="F552" s="21">
        <f>SUM(F546:F551)</f>
        <v>500</v>
      </c>
      <c r="G552" s="21">
        <f t="shared" ref="G552" si="312">SUM(G546:G551)</f>
        <v>22.080000000000002</v>
      </c>
      <c r="H552" s="21">
        <f t="shared" ref="H552" si="313">SUM(H546:H551)</f>
        <v>14.01</v>
      </c>
      <c r="I552" s="21">
        <f t="shared" ref="I552" si="314">SUM(I546:I551)</f>
        <v>105.47</v>
      </c>
      <c r="J552" s="21">
        <f t="shared" ref="J552" si="315">SUM(J546:J551)</f>
        <v>587.5</v>
      </c>
      <c r="K552" s="27"/>
      <c r="L552" s="21">
        <f>SUM(L546:L551)</f>
        <v>47.699999999999996</v>
      </c>
    </row>
    <row r="553" spans="1:12" ht="15" x14ac:dyDescent="0.25">
      <c r="A553" s="28">
        <f>A519</f>
        <v>2</v>
      </c>
      <c r="B553" s="14">
        <f>B519</f>
        <v>6</v>
      </c>
      <c r="C553" s="10" t="s">
        <v>36</v>
      </c>
      <c r="D553" s="12" t="s">
        <v>37</v>
      </c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12" t="s">
        <v>34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12" t="s">
        <v>30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20" t="s">
        <v>38</v>
      </c>
      <c r="E559" s="9"/>
      <c r="F559" s="21">
        <f>SUM(F553:F558)</f>
        <v>0</v>
      </c>
      <c r="G559" s="21">
        <f t="shared" ref="G559" si="316">SUM(G553:G558)</f>
        <v>0</v>
      </c>
      <c r="H559" s="21">
        <f t="shared" ref="H559" si="317">SUM(H553:H558)</f>
        <v>0</v>
      </c>
      <c r="I559" s="21">
        <f t="shared" ref="I559" si="318">SUM(I553:I558)</f>
        <v>0</v>
      </c>
      <c r="J559" s="21">
        <f t="shared" ref="J559" si="319">SUM(J553:J558)</f>
        <v>0</v>
      </c>
      <c r="K559" s="27"/>
      <c r="L559" s="21">
        <f t="shared" ref="L559" ca="1" si="320">SUM(L553:L561)</f>
        <v>0</v>
      </c>
    </row>
    <row r="560" spans="1:12" ht="15.75" customHeight="1" thickBot="1" x14ac:dyDescent="0.25">
      <c r="A560" s="31">
        <f>A519</f>
        <v>2</v>
      </c>
      <c r="B560" s="32">
        <f>B519</f>
        <v>6</v>
      </c>
      <c r="C560" s="71" t="s">
        <v>4</v>
      </c>
      <c r="D560" s="72"/>
      <c r="E560" s="33"/>
      <c r="F560" s="34">
        <f>F552+F545+F540+F530+F526</f>
        <v>2410</v>
      </c>
      <c r="G560" s="34">
        <f t="shared" ref="G560" si="321">G526+G530+G540+G545+G552+G559</f>
        <v>104.71600000000001</v>
      </c>
      <c r="H560" s="34">
        <f t="shared" ref="H560" si="322">H526+H530+H540+H545+H552+H559</f>
        <v>91.15</v>
      </c>
      <c r="I560" s="34">
        <f t="shared" ref="I560" si="323">I526+I530+I540+I545+I552+I559</f>
        <v>373.66600000000005</v>
      </c>
      <c r="J560" s="34">
        <f t="shared" ref="J560" si="324">J526+J530+J540+J545+J552+J559</f>
        <v>2350</v>
      </c>
      <c r="K560" s="35"/>
      <c r="L560" s="34">
        <f>L552+L545+L540+L530+L526</f>
        <v>318.47000000000003</v>
      </c>
    </row>
    <row r="561" spans="1:12" ht="13.5" customHeight="1" x14ac:dyDescent="0.25">
      <c r="A561" s="22">
        <v>2</v>
      </c>
      <c r="B561" s="23">
        <v>7</v>
      </c>
      <c r="C561" s="24" t="s">
        <v>20</v>
      </c>
      <c r="D561" s="5" t="s">
        <v>21</v>
      </c>
      <c r="E561" s="47" t="s">
        <v>209</v>
      </c>
      <c r="F561" s="48">
        <v>160</v>
      </c>
      <c r="G561" s="48">
        <v>4.7</v>
      </c>
      <c r="H561" s="48">
        <v>5.6</v>
      </c>
      <c r="I561" s="48">
        <v>26.72</v>
      </c>
      <c r="J561" s="48">
        <v>104</v>
      </c>
      <c r="K561" s="49">
        <v>112</v>
      </c>
      <c r="L561" s="48">
        <v>16</v>
      </c>
    </row>
    <row r="562" spans="1:12" ht="15" x14ac:dyDescent="0.25">
      <c r="A562" s="25"/>
      <c r="B562" s="16"/>
      <c r="C562" s="11"/>
      <c r="D562" s="6" t="s">
        <v>137</v>
      </c>
      <c r="E562" s="50" t="s">
        <v>90</v>
      </c>
      <c r="F562" s="51">
        <v>40</v>
      </c>
      <c r="G562" s="51">
        <v>5.08</v>
      </c>
      <c r="H562" s="51">
        <v>4.5999999999999996</v>
      </c>
      <c r="I562" s="51">
        <v>0.28000000000000003</v>
      </c>
      <c r="J562" s="51">
        <v>63</v>
      </c>
      <c r="K562" s="52" t="s">
        <v>48</v>
      </c>
      <c r="L562" s="51">
        <v>15</v>
      </c>
    </row>
    <row r="563" spans="1:12" ht="15" x14ac:dyDescent="0.25">
      <c r="A563" s="25"/>
      <c r="B563" s="16"/>
      <c r="C563" s="11"/>
      <c r="D563" s="7" t="s">
        <v>22</v>
      </c>
      <c r="E563" s="50" t="s">
        <v>210</v>
      </c>
      <c r="F563" s="51">
        <v>200</v>
      </c>
      <c r="G563" s="51">
        <v>3.78</v>
      </c>
      <c r="H563" s="51">
        <v>3.91</v>
      </c>
      <c r="I563" s="51">
        <v>26.04</v>
      </c>
      <c r="J563" s="51">
        <v>100</v>
      </c>
      <c r="K563" s="52">
        <v>271</v>
      </c>
      <c r="L563" s="51">
        <v>16.239999999999998</v>
      </c>
    </row>
    <row r="564" spans="1:12" ht="15" x14ac:dyDescent="0.25">
      <c r="A564" s="25"/>
      <c r="B564" s="16"/>
      <c r="C564" s="11"/>
      <c r="D564" s="7" t="s">
        <v>223</v>
      </c>
      <c r="E564" s="50" t="s">
        <v>57</v>
      </c>
      <c r="F564" s="51">
        <v>90</v>
      </c>
      <c r="G564" s="51">
        <v>7.29</v>
      </c>
      <c r="H564" s="51">
        <v>0.9</v>
      </c>
      <c r="I564" s="51">
        <v>43.92</v>
      </c>
      <c r="J564" s="51">
        <v>137</v>
      </c>
      <c r="K564" s="52" t="s">
        <v>48</v>
      </c>
      <c r="L564" s="51">
        <v>6.3</v>
      </c>
    </row>
    <row r="565" spans="1:12" ht="15" x14ac:dyDescent="0.25">
      <c r="A565" s="25"/>
      <c r="B565" s="16"/>
      <c r="C565" s="11"/>
      <c r="D565" s="7" t="s">
        <v>23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6" t="s">
        <v>37</v>
      </c>
      <c r="E566" s="50" t="s">
        <v>47</v>
      </c>
      <c r="F566" s="51">
        <v>10</v>
      </c>
      <c r="G566" s="51">
        <v>0.1</v>
      </c>
      <c r="H566" s="51">
        <v>7.25</v>
      </c>
      <c r="I566" s="51">
        <v>0.14000000000000001</v>
      </c>
      <c r="J566" s="51">
        <v>66</v>
      </c>
      <c r="K566" s="52" t="s">
        <v>48</v>
      </c>
      <c r="L566" s="51">
        <v>8.34</v>
      </c>
    </row>
    <row r="567" spans="1:12" ht="15" x14ac:dyDescent="0.25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6"/>
      <c r="B568" s="18"/>
      <c r="C568" s="8"/>
      <c r="D568" s="19" t="s">
        <v>38</v>
      </c>
      <c r="E568" s="9"/>
      <c r="F568" s="21">
        <f>SUM(F561:F567)</f>
        <v>500</v>
      </c>
      <c r="G568" s="21">
        <f t="shared" ref="G568" si="325">SUM(G561:G567)</f>
        <v>20.950000000000003</v>
      </c>
      <c r="H568" s="21">
        <f t="shared" ref="H568" si="326">SUM(H561:H567)</f>
        <v>22.259999999999998</v>
      </c>
      <c r="I568" s="21">
        <f t="shared" ref="I568" si="327">SUM(I561:I567)</f>
        <v>97.100000000000009</v>
      </c>
      <c r="J568" s="21">
        <f t="shared" ref="J568" si="328">SUM(J561:J567)</f>
        <v>470</v>
      </c>
      <c r="K568" s="27"/>
      <c r="L568" s="21">
        <f t="shared" ref="L568" si="329">SUM(L561:L567)</f>
        <v>61.879999999999995</v>
      </c>
    </row>
    <row r="569" spans="1:12" ht="15" x14ac:dyDescent="0.25">
      <c r="A569" s="28">
        <f>A561</f>
        <v>2</v>
      </c>
      <c r="B569" s="14">
        <f>B561</f>
        <v>7</v>
      </c>
      <c r="C569" s="10" t="s">
        <v>24</v>
      </c>
      <c r="D569" s="12" t="s">
        <v>23</v>
      </c>
      <c r="E569" s="61" t="s">
        <v>134</v>
      </c>
      <c r="F569" s="51">
        <v>200</v>
      </c>
      <c r="G569" s="51">
        <v>1.25</v>
      </c>
      <c r="H569" s="51">
        <v>0</v>
      </c>
      <c r="I569" s="51">
        <v>16.25</v>
      </c>
      <c r="J569" s="51">
        <v>117.5</v>
      </c>
      <c r="K569" s="52" t="s">
        <v>48</v>
      </c>
      <c r="L569" s="51">
        <v>39.6</v>
      </c>
    </row>
    <row r="570" spans="1:12" ht="15" x14ac:dyDescent="0.25">
      <c r="A570" s="25"/>
      <c r="B570" s="16"/>
      <c r="C570" s="11"/>
      <c r="D570" s="6"/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6"/>
      <c r="B572" s="18"/>
      <c r="C572" s="8"/>
      <c r="D572" s="19" t="s">
        <v>38</v>
      </c>
      <c r="E572" s="9"/>
      <c r="F572" s="21">
        <f>SUM(F569:F571)</f>
        <v>200</v>
      </c>
      <c r="G572" s="21">
        <f t="shared" ref="G572" si="330">SUM(G569:G571)</f>
        <v>1.25</v>
      </c>
      <c r="H572" s="21">
        <f t="shared" ref="H572" si="331">SUM(H569:H571)</f>
        <v>0</v>
      </c>
      <c r="I572" s="21">
        <f t="shared" ref="I572" si="332">SUM(I569:I571)</f>
        <v>16.25</v>
      </c>
      <c r="J572" s="21">
        <f t="shared" ref="J572" si="333">SUM(J569:J571)</f>
        <v>117.5</v>
      </c>
      <c r="K572" s="27"/>
      <c r="L572" s="21">
        <f>SUM(L569:L571)</f>
        <v>39.6</v>
      </c>
    </row>
    <row r="573" spans="1:12" ht="15" x14ac:dyDescent="0.25">
      <c r="A573" s="28">
        <f>A561</f>
        <v>2</v>
      </c>
      <c r="B573" s="14">
        <f>B561</f>
        <v>7</v>
      </c>
      <c r="C573" s="10" t="s">
        <v>25</v>
      </c>
      <c r="D573" s="7" t="s">
        <v>26</v>
      </c>
      <c r="E573" s="50"/>
      <c r="F573" s="51"/>
      <c r="G573" s="51"/>
      <c r="H573" s="51"/>
      <c r="I573" s="51"/>
      <c r="J573" s="51"/>
      <c r="K573" s="52"/>
      <c r="L573" s="51"/>
    </row>
    <row r="574" spans="1:12" ht="25.5" x14ac:dyDescent="0.25">
      <c r="A574" s="25"/>
      <c r="B574" s="16"/>
      <c r="C574" s="11"/>
      <c r="D574" s="7" t="s">
        <v>27</v>
      </c>
      <c r="E574" s="50" t="s">
        <v>211</v>
      </c>
      <c r="F574" s="51">
        <v>250</v>
      </c>
      <c r="G574" s="51">
        <v>6.22</v>
      </c>
      <c r="H574" s="51">
        <v>8.2100000000000009</v>
      </c>
      <c r="I574" s="51">
        <v>18.39</v>
      </c>
      <c r="J574" s="51">
        <v>163.6</v>
      </c>
      <c r="K574" s="52">
        <v>71</v>
      </c>
      <c r="L574" s="51">
        <v>22.75</v>
      </c>
    </row>
    <row r="575" spans="1:12" ht="15" x14ac:dyDescent="0.25">
      <c r="A575" s="25"/>
      <c r="B575" s="16"/>
      <c r="C575" s="11"/>
      <c r="D575" s="7" t="s">
        <v>28</v>
      </c>
      <c r="E575" s="50" t="s">
        <v>212</v>
      </c>
      <c r="F575" s="51">
        <v>240</v>
      </c>
      <c r="G575" s="51">
        <v>7.5119999999999996</v>
      </c>
      <c r="H575" s="51">
        <v>9.9</v>
      </c>
      <c r="I575" s="51">
        <v>42.456000000000003</v>
      </c>
      <c r="J575" s="51">
        <v>395</v>
      </c>
      <c r="K575" s="52" t="s">
        <v>217</v>
      </c>
      <c r="L575" s="51">
        <v>26.76</v>
      </c>
    </row>
    <row r="576" spans="1:12" ht="15" x14ac:dyDescent="0.25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7" t="s">
        <v>30</v>
      </c>
      <c r="E577" s="50" t="s">
        <v>53</v>
      </c>
      <c r="F577" s="51">
        <v>250</v>
      </c>
      <c r="G577" s="51">
        <v>0</v>
      </c>
      <c r="H577" s="51">
        <v>0</v>
      </c>
      <c r="I577" s="51">
        <v>28.75</v>
      </c>
      <c r="J577" s="51">
        <v>115</v>
      </c>
      <c r="K577" s="52" t="s">
        <v>48</v>
      </c>
      <c r="L577" s="51">
        <v>24.5</v>
      </c>
    </row>
    <row r="578" spans="1:12" ht="15" x14ac:dyDescent="0.25">
      <c r="A578" s="25"/>
      <c r="B578" s="16"/>
      <c r="C578" s="11"/>
      <c r="D578" s="7" t="s">
        <v>31</v>
      </c>
      <c r="E578" s="50" t="s">
        <v>57</v>
      </c>
      <c r="F578" s="51">
        <v>20</v>
      </c>
      <c r="G578" s="51">
        <v>1.62</v>
      </c>
      <c r="H578" s="51">
        <v>0.2</v>
      </c>
      <c r="I578" s="51">
        <v>17</v>
      </c>
      <c r="J578" s="51">
        <v>48.9</v>
      </c>
      <c r="K578" s="52" t="s">
        <v>48</v>
      </c>
      <c r="L578" s="51">
        <v>1.4</v>
      </c>
    </row>
    <row r="579" spans="1:12" ht="15" x14ac:dyDescent="0.25">
      <c r="A579" s="25"/>
      <c r="B579" s="16"/>
      <c r="C579" s="11"/>
      <c r="D579" s="7" t="s">
        <v>32</v>
      </c>
      <c r="E579" s="50" t="s">
        <v>58</v>
      </c>
      <c r="F579" s="51">
        <v>20</v>
      </c>
      <c r="G579" s="51">
        <v>1.3</v>
      </c>
      <c r="H579" s="51">
        <v>0.2</v>
      </c>
      <c r="I579" s="51">
        <v>17</v>
      </c>
      <c r="J579" s="51">
        <v>100</v>
      </c>
      <c r="K579" s="52" t="s">
        <v>48</v>
      </c>
      <c r="L579" s="51">
        <v>1.48</v>
      </c>
    </row>
    <row r="580" spans="1:12" ht="15" x14ac:dyDescent="0.25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6"/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6"/>
      <c r="B582" s="18"/>
      <c r="C582" s="8"/>
      <c r="D582" s="19" t="s">
        <v>38</v>
      </c>
      <c r="E582" s="9"/>
      <c r="F582" s="21">
        <f>SUM(F573:F581)</f>
        <v>780</v>
      </c>
      <c r="G582" s="21">
        <f t="shared" ref="G582" si="334">SUM(G573:G581)</f>
        <v>16.652000000000001</v>
      </c>
      <c r="H582" s="21">
        <f t="shared" ref="H582" si="335">SUM(H573:H581)</f>
        <v>18.509999999999998</v>
      </c>
      <c r="I582" s="21">
        <f t="shared" ref="I582" si="336">SUM(I573:I581)</f>
        <v>123.596</v>
      </c>
      <c r="J582" s="21">
        <f t="shared" ref="J582" si="337">SUM(J573:J581)</f>
        <v>822.5</v>
      </c>
      <c r="K582" s="27"/>
      <c r="L582" s="21">
        <f>SUM(L573:L581)</f>
        <v>76.890000000000015</v>
      </c>
    </row>
    <row r="583" spans="1:12" ht="15" x14ac:dyDescent="0.25">
      <c r="A583" s="28">
        <f>A561</f>
        <v>2</v>
      </c>
      <c r="B583" s="14">
        <f>B561</f>
        <v>7</v>
      </c>
      <c r="C583" s="10" t="s">
        <v>33</v>
      </c>
      <c r="D583" s="12" t="s">
        <v>34</v>
      </c>
      <c r="E583" s="50" t="s">
        <v>213</v>
      </c>
      <c r="F583" s="51">
        <v>100</v>
      </c>
      <c r="G583" s="51">
        <v>14.33</v>
      </c>
      <c r="H583" s="51">
        <v>3.74</v>
      </c>
      <c r="I583" s="51">
        <v>19.7</v>
      </c>
      <c r="J583" s="51">
        <v>230.5</v>
      </c>
      <c r="K583" s="52">
        <v>155</v>
      </c>
      <c r="L583" s="51">
        <v>44.68</v>
      </c>
    </row>
    <row r="584" spans="1:12" ht="15" x14ac:dyDescent="0.25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6" t="s">
        <v>37</v>
      </c>
      <c r="E585" s="50" t="s">
        <v>59</v>
      </c>
      <c r="F585" s="51">
        <v>250</v>
      </c>
      <c r="G585" s="51">
        <v>8.25</v>
      </c>
      <c r="H585" s="51">
        <v>6.25</v>
      </c>
      <c r="I585" s="51">
        <v>27.5</v>
      </c>
      <c r="J585" s="51">
        <v>122</v>
      </c>
      <c r="K585" s="52" t="s">
        <v>48</v>
      </c>
      <c r="L585" s="51">
        <v>58.71</v>
      </c>
    </row>
    <row r="586" spans="1:12" ht="15" x14ac:dyDescent="0.2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6"/>
      <c r="B587" s="18"/>
      <c r="C587" s="8"/>
      <c r="D587" s="19" t="s">
        <v>38</v>
      </c>
      <c r="E587" s="9"/>
      <c r="F587" s="21">
        <f>SUM(F583:F586)</f>
        <v>350</v>
      </c>
      <c r="G587" s="21">
        <f t="shared" ref="G587" si="338">SUM(G583:G586)</f>
        <v>22.58</v>
      </c>
      <c r="H587" s="21">
        <f t="shared" ref="H587" si="339">SUM(H583:H586)</f>
        <v>9.99</v>
      </c>
      <c r="I587" s="21">
        <f t="shared" ref="I587" si="340">SUM(I583:I586)</f>
        <v>47.2</v>
      </c>
      <c r="J587" s="21">
        <f t="shared" ref="J587" si="341">SUM(J583:J586)</f>
        <v>352.5</v>
      </c>
      <c r="K587" s="27"/>
      <c r="L587" s="21">
        <f>SUM(L583:L586)</f>
        <v>103.39</v>
      </c>
    </row>
    <row r="588" spans="1:12" ht="15" x14ac:dyDescent="0.25">
      <c r="A588" s="28">
        <f>A561</f>
        <v>2</v>
      </c>
      <c r="B588" s="14">
        <f>B561</f>
        <v>7</v>
      </c>
      <c r="C588" s="10" t="s">
        <v>35</v>
      </c>
      <c r="D588" s="7" t="s">
        <v>21</v>
      </c>
      <c r="E588" s="50" t="s">
        <v>214</v>
      </c>
      <c r="F588" s="51">
        <v>240</v>
      </c>
      <c r="G588" s="51">
        <v>3.84</v>
      </c>
      <c r="H588" s="51">
        <v>18.128</v>
      </c>
      <c r="I588" s="51">
        <v>21.74</v>
      </c>
      <c r="J588" s="51">
        <v>264.60000000000002</v>
      </c>
      <c r="K588" s="52">
        <v>7</v>
      </c>
      <c r="L588" s="51">
        <v>110.73</v>
      </c>
    </row>
    <row r="589" spans="1:12" ht="15" x14ac:dyDescent="0.25">
      <c r="A589" s="25"/>
      <c r="B589" s="16"/>
      <c r="C589" s="11"/>
      <c r="D589" s="7" t="s">
        <v>29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7" t="s">
        <v>30</v>
      </c>
      <c r="E590" s="50" t="s">
        <v>215</v>
      </c>
      <c r="F590" s="51">
        <v>200</v>
      </c>
      <c r="G590" s="51">
        <v>0.56000000000000005</v>
      </c>
      <c r="H590" s="51">
        <v>0</v>
      </c>
      <c r="I590" s="51">
        <v>27.89</v>
      </c>
      <c r="J590" s="51">
        <v>79</v>
      </c>
      <c r="K590" s="52">
        <v>283</v>
      </c>
      <c r="L590" s="51">
        <v>5.07</v>
      </c>
    </row>
    <row r="591" spans="1:12" ht="15" x14ac:dyDescent="0.25">
      <c r="A591" s="25"/>
      <c r="B591" s="16"/>
      <c r="C591" s="11"/>
      <c r="D591" s="7" t="s">
        <v>223</v>
      </c>
      <c r="E591" s="50" t="s">
        <v>57</v>
      </c>
      <c r="F591" s="51">
        <v>20</v>
      </c>
      <c r="G591" s="51">
        <v>1.62</v>
      </c>
      <c r="H591" s="51">
        <v>0.2</v>
      </c>
      <c r="I591" s="51">
        <v>17</v>
      </c>
      <c r="J591" s="51">
        <v>48.9</v>
      </c>
      <c r="K591" s="52" t="s">
        <v>48</v>
      </c>
      <c r="L591" s="51">
        <v>1.4</v>
      </c>
    </row>
    <row r="592" spans="1:12" ht="15" x14ac:dyDescent="0.25">
      <c r="A592" s="25"/>
      <c r="B592" s="16"/>
      <c r="C592" s="11"/>
      <c r="D592" s="6" t="s">
        <v>32</v>
      </c>
      <c r="E592" s="50" t="s">
        <v>58</v>
      </c>
      <c r="F592" s="51">
        <v>20</v>
      </c>
      <c r="G592" s="51">
        <v>1.62</v>
      </c>
      <c r="H592" s="51">
        <v>0.2</v>
      </c>
      <c r="I592" s="51">
        <v>17</v>
      </c>
      <c r="J592" s="51">
        <v>100</v>
      </c>
      <c r="K592" s="52" t="s">
        <v>48</v>
      </c>
      <c r="L592" s="51">
        <v>1.48</v>
      </c>
    </row>
    <row r="593" spans="1:12" ht="15" x14ac:dyDescent="0.25">
      <c r="A593" s="25"/>
      <c r="B593" s="16"/>
      <c r="C593" s="11"/>
      <c r="D593" s="6" t="s">
        <v>26</v>
      </c>
      <c r="E593" s="50" t="s">
        <v>216</v>
      </c>
      <c r="F593" s="51">
        <v>80</v>
      </c>
      <c r="G593" s="51">
        <v>3.92</v>
      </c>
      <c r="H593" s="51">
        <v>6.88</v>
      </c>
      <c r="I593" s="51">
        <v>4.5</v>
      </c>
      <c r="J593" s="51">
        <v>95</v>
      </c>
      <c r="K593" s="52" t="s">
        <v>218</v>
      </c>
      <c r="L593" s="51">
        <v>37.65</v>
      </c>
    </row>
    <row r="594" spans="1:12" ht="15" x14ac:dyDescent="0.25">
      <c r="A594" s="26"/>
      <c r="B594" s="18"/>
      <c r="C594" s="8"/>
      <c r="D594" s="19" t="s">
        <v>38</v>
      </c>
      <c r="E594" s="9"/>
      <c r="F594" s="21">
        <f>SUM(F588:F593)</f>
        <v>560</v>
      </c>
      <c r="G594" s="21">
        <f t="shared" ref="G594" si="342">SUM(G588:G593)</f>
        <v>11.56</v>
      </c>
      <c r="H594" s="21">
        <f t="shared" ref="H594" si="343">SUM(H588:H593)</f>
        <v>25.407999999999998</v>
      </c>
      <c r="I594" s="21">
        <f t="shared" ref="I594" si="344">SUM(I588:I593)</f>
        <v>88.13</v>
      </c>
      <c r="J594" s="21">
        <f t="shared" ref="J594" si="345">SUM(J588:J593)</f>
        <v>587.5</v>
      </c>
      <c r="K594" s="27"/>
      <c r="L594" s="21">
        <f>SUM(L588:L593)</f>
        <v>156.33000000000001</v>
      </c>
    </row>
    <row r="595" spans="1:12" ht="15" x14ac:dyDescent="0.25">
      <c r="A595" s="28">
        <f>A561</f>
        <v>2</v>
      </c>
      <c r="B595" s="14">
        <f>B561</f>
        <v>7</v>
      </c>
      <c r="C595" s="10" t="s">
        <v>36</v>
      </c>
      <c r="D595" s="12" t="s">
        <v>37</v>
      </c>
      <c r="E595" s="50"/>
      <c r="F595" s="51"/>
      <c r="G595" s="51"/>
      <c r="H595" s="51"/>
      <c r="I595" s="51"/>
      <c r="J595" s="51"/>
      <c r="K595" s="52"/>
      <c r="L595" s="51"/>
    </row>
    <row r="596" spans="1:12" ht="15" x14ac:dyDescent="0.25">
      <c r="A596" s="25"/>
      <c r="B596" s="16"/>
      <c r="C596" s="11"/>
      <c r="D596" s="12" t="s">
        <v>34</v>
      </c>
      <c r="E596" s="50"/>
      <c r="F596" s="51"/>
      <c r="G596" s="51"/>
      <c r="H596" s="51"/>
      <c r="I596" s="51"/>
      <c r="J596" s="51"/>
      <c r="K596" s="52"/>
      <c r="L596" s="51"/>
    </row>
    <row r="597" spans="1:12" ht="15" x14ac:dyDescent="0.25">
      <c r="A597" s="25"/>
      <c r="B597" s="16"/>
      <c r="C597" s="11"/>
      <c r="D597" s="12" t="s">
        <v>30</v>
      </c>
      <c r="E597" s="50"/>
      <c r="F597" s="51"/>
      <c r="G597" s="51"/>
      <c r="H597" s="51"/>
      <c r="I597" s="51"/>
      <c r="J597" s="51"/>
      <c r="K597" s="52"/>
      <c r="L597" s="51"/>
    </row>
    <row r="598" spans="1:12" ht="15" x14ac:dyDescent="0.25">
      <c r="A598" s="25"/>
      <c r="B598" s="16"/>
      <c r="C598" s="11"/>
      <c r="D598" s="12" t="s">
        <v>23</v>
      </c>
      <c r="E598" s="50"/>
      <c r="F598" s="51"/>
      <c r="G598" s="51"/>
      <c r="H598" s="51"/>
      <c r="I598" s="51"/>
      <c r="J598" s="51"/>
      <c r="K598" s="52"/>
      <c r="L598" s="51"/>
    </row>
    <row r="599" spans="1:12" ht="15" x14ac:dyDescent="0.25">
      <c r="A599" s="25"/>
      <c r="B599" s="16"/>
      <c r="C599" s="11"/>
      <c r="D599" s="6"/>
      <c r="E599" s="50"/>
      <c r="F599" s="51"/>
      <c r="G599" s="51"/>
      <c r="H599" s="51"/>
      <c r="I599" s="51"/>
      <c r="J599" s="51"/>
      <c r="K599" s="52"/>
      <c r="L599" s="51"/>
    </row>
    <row r="600" spans="1:12" ht="15" x14ac:dyDescent="0.25">
      <c r="A600" s="25"/>
      <c r="B600" s="16"/>
      <c r="C600" s="11"/>
      <c r="D600" s="6"/>
      <c r="E600" s="50"/>
      <c r="F600" s="51"/>
      <c r="G600" s="51"/>
      <c r="H600" s="51"/>
      <c r="I600" s="51"/>
      <c r="J600" s="51"/>
      <c r="K600" s="52"/>
      <c r="L600" s="51"/>
    </row>
    <row r="601" spans="1:12" ht="15" x14ac:dyDescent="0.25">
      <c r="A601" s="26"/>
      <c r="B601" s="18"/>
      <c r="C601" s="8"/>
      <c r="D601" s="20" t="s">
        <v>38</v>
      </c>
      <c r="E601" s="9"/>
      <c r="F601" s="21">
        <f>SUM(F595:F600)</f>
        <v>0</v>
      </c>
      <c r="G601" s="21">
        <f t="shared" ref="G601" si="346">SUM(G595:G600)</f>
        <v>0</v>
      </c>
      <c r="H601" s="21">
        <f t="shared" ref="H601" si="347">SUM(H595:H600)</f>
        <v>0</v>
      </c>
      <c r="I601" s="21">
        <f t="shared" ref="I601" si="348">SUM(I595:I600)</f>
        <v>0</v>
      </c>
      <c r="J601" s="21">
        <f t="shared" ref="J601" si="349">SUM(J595:J600)</f>
        <v>0</v>
      </c>
      <c r="K601" s="27"/>
      <c r="L601" s="21">
        <f t="shared" ref="L601" ca="1" si="350">SUM(L595:L603)</f>
        <v>0</v>
      </c>
    </row>
    <row r="602" spans="1:12" ht="14.45" customHeight="1" thickBot="1" x14ac:dyDescent="0.25">
      <c r="A602" s="37">
        <f>A561</f>
        <v>2</v>
      </c>
      <c r="B602" s="38">
        <f>B561</f>
        <v>7</v>
      </c>
      <c r="C602" s="71" t="s">
        <v>4</v>
      </c>
      <c r="D602" s="72"/>
      <c r="E602" s="39"/>
      <c r="F602" s="40">
        <f>F594+F587+F582+F572+F568</f>
        <v>2390</v>
      </c>
      <c r="G602" s="40">
        <f t="shared" ref="G602" si="351">G568+G572+G582+G587+G594+G601</f>
        <v>72.992000000000004</v>
      </c>
      <c r="H602" s="40">
        <f t="shared" ref="H602" si="352">H568+H572+H582+H587+H594+H601</f>
        <v>76.167999999999992</v>
      </c>
      <c r="I602" s="40">
        <f t="shared" ref="I602" si="353">I568+I572+I582+I587+I594+I601</f>
        <v>372.27600000000001</v>
      </c>
      <c r="J602" s="40">
        <f t="shared" ref="J602" si="354">J568+J572+J582+J587+J594+J601</f>
        <v>2350</v>
      </c>
      <c r="K602" s="41"/>
      <c r="L602" s="34">
        <f>L594+L587+L582+L572+L568</f>
        <v>438.09000000000003</v>
      </c>
    </row>
    <row r="603" spans="1:12" ht="13.15" customHeight="1" thickBot="1" x14ac:dyDescent="0.25">
      <c r="A603" s="29"/>
      <c r="B603" s="30"/>
      <c r="C603" s="73" t="s">
        <v>5</v>
      </c>
      <c r="D603" s="74"/>
      <c r="E603" s="75"/>
      <c r="F603" s="42">
        <f>F602+F560+F518+F476+F434+F391+F348+F305+F262+F220+F178+F135+F92+F49</f>
        <v>32973</v>
      </c>
      <c r="G603" s="42">
        <f>G602+G560+G518+G476+G434+G391+G348+G305+G262+G220+G178+G135+G92+G49</f>
        <v>1289.165</v>
      </c>
      <c r="H603" s="42">
        <f>H602+H560+H518+H476+H434+H391+H348+H305+H262+H220+H178+H135+H92+H49</f>
        <v>1184.8090000000002</v>
      </c>
      <c r="I603" s="42">
        <f>I602+I560+I518+I476+I434+I391+I348+I305+I262+I220+I178+I135+I92+I49</f>
        <v>5453.5330000000004</v>
      </c>
      <c r="J603" s="42">
        <f>J602+J560+J518+J476+J434+J391+J348+J305+J262+J220+J178+J135+J92+J49</f>
        <v>32931</v>
      </c>
      <c r="K603" s="42"/>
      <c r="L603" s="42">
        <f>L602+L560+L518+L476+L434+L391+L348+L305+L262+L220+L178+L135+L92+L49</f>
        <v>5336.1299999999992</v>
      </c>
    </row>
  </sheetData>
  <mergeCells count="18">
    <mergeCell ref="C305:D305"/>
    <mergeCell ref="C49:D49"/>
    <mergeCell ref="C1:E1"/>
    <mergeCell ref="H1:K1"/>
    <mergeCell ref="H2:K2"/>
    <mergeCell ref="C92:D92"/>
    <mergeCell ref="C135:D135"/>
    <mergeCell ref="C178:D178"/>
    <mergeCell ref="C220:D220"/>
    <mergeCell ref="C262:D262"/>
    <mergeCell ref="C602:D602"/>
    <mergeCell ref="C603:E603"/>
    <mergeCell ref="C348:D348"/>
    <mergeCell ref="C391:D391"/>
    <mergeCell ref="C434:D434"/>
    <mergeCell ref="C476:D476"/>
    <mergeCell ref="C518:D518"/>
    <mergeCell ref="C560:D560"/>
  </mergeCells>
  <pageMargins left="0.7" right="0.7" top="0.75" bottom="0.75" header="0.3" footer="0.3"/>
  <pageSetup paperSize="9" orientation="landscape" r:id="rId1"/>
  <ignoredErrors>
    <ignoredError sqref="G5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CeNTeR</cp:lastModifiedBy>
  <cp:lastPrinted>2024-12-14T01:42:29Z</cp:lastPrinted>
  <dcterms:created xsi:type="dcterms:W3CDTF">2022-05-16T14:23:56Z</dcterms:created>
  <dcterms:modified xsi:type="dcterms:W3CDTF">2025-01-22T07:43:51Z</dcterms:modified>
</cp:coreProperties>
</file>